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date1904="1" showInkAnnotation="0" autoCompressPictures="0"/>
  <bookViews>
    <workbookView xWindow="35640" yWindow="920" windowWidth="27080" windowHeight="19400" tabRatio="500"/>
  </bookViews>
  <sheets>
    <sheet name="SRMcourse_20140212_label-free_r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B23" i="1" l="1"/>
  <c r="Y49" i="1"/>
  <c r="Z49" i="1"/>
  <c r="AA49" i="1"/>
  <c r="Y50" i="1"/>
  <c r="Z50" i="1"/>
  <c r="AA50" i="1"/>
  <c r="Y51" i="1"/>
  <c r="Z51" i="1"/>
  <c r="AA51" i="1"/>
  <c r="Y52" i="1"/>
  <c r="Z52" i="1"/>
  <c r="AA52" i="1"/>
  <c r="Y53" i="1"/>
  <c r="Z53" i="1"/>
  <c r="AA53" i="1"/>
  <c r="Y54" i="1"/>
  <c r="Z54" i="1"/>
  <c r="AA54" i="1"/>
  <c r="Y55" i="1"/>
  <c r="Z55" i="1"/>
  <c r="AA55" i="1"/>
  <c r="Y56" i="1"/>
  <c r="Z56" i="1"/>
  <c r="AA56" i="1"/>
  <c r="Y57" i="1"/>
  <c r="Z57" i="1"/>
  <c r="AA57" i="1"/>
  <c r="AA48" i="1"/>
  <c r="Z48" i="1"/>
  <c r="Y48" i="1"/>
  <c r="X56" i="1"/>
  <c r="AD56" i="1"/>
  <c r="AB49" i="1"/>
  <c r="AC49" i="1"/>
  <c r="AD49" i="1"/>
  <c r="AB50" i="1"/>
  <c r="AC50" i="1"/>
  <c r="AD50" i="1"/>
  <c r="AB51" i="1"/>
  <c r="AC51" i="1"/>
  <c r="AD51" i="1"/>
  <c r="AB52" i="1"/>
  <c r="AC52" i="1"/>
  <c r="AD52" i="1"/>
  <c r="AB53" i="1"/>
  <c r="AC53" i="1"/>
  <c r="AD53" i="1"/>
  <c r="AB54" i="1"/>
  <c r="AC54" i="1"/>
  <c r="AD54" i="1"/>
  <c r="AB55" i="1"/>
  <c r="AC55" i="1"/>
  <c r="AD55" i="1"/>
  <c r="AB56" i="1"/>
  <c r="AC56" i="1"/>
  <c r="AB57" i="1"/>
  <c r="AC57" i="1"/>
  <c r="AD57" i="1"/>
  <c r="AC48" i="1"/>
  <c r="AD48" i="1"/>
  <c r="AB48" i="1"/>
  <c r="V49" i="1"/>
  <c r="W49" i="1"/>
  <c r="X49" i="1"/>
  <c r="V50" i="1"/>
  <c r="W50" i="1"/>
  <c r="X50" i="1"/>
  <c r="V51" i="1"/>
  <c r="W51" i="1"/>
  <c r="X51" i="1"/>
  <c r="V52" i="1"/>
  <c r="W52" i="1"/>
  <c r="X52" i="1"/>
  <c r="V53" i="1"/>
  <c r="W53" i="1"/>
  <c r="X53" i="1"/>
  <c r="V54" i="1"/>
  <c r="W54" i="1"/>
  <c r="X54" i="1"/>
  <c r="V55" i="1"/>
  <c r="W55" i="1"/>
  <c r="X55" i="1"/>
  <c r="V56" i="1"/>
  <c r="W56" i="1"/>
  <c r="V57" i="1"/>
  <c r="W57" i="1"/>
  <c r="X57" i="1"/>
  <c r="X48" i="1"/>
  <c r="W48" i="1"/>
  <c r="V48" i="1"/>
  <c r="N48" i="1"/>
  <c r="O48" i="1"/>
  <c r="P48" i="1"/>
  <c r="Q48" i="1"/>
  <c r="R48" i="1"/>
  <c r="S48" i="1"/>
  <c r="T48" i="1"/>
  <c r="U48" i="1"/>
  <c r="N49" i="1"/>
  <c r="O49" i="1"/>
  <c r="P49" i="1"/>
  <c r="Q49" i="1"/>
  <c r="R49" i="1"/>
  <c r="S49" i="1"/>
  <c r="T49" i="1"/>
  <c r="U49" i="1"/>
  <c r="N50" i="1"/>
  <c r="O50" i="1"/>
  <c r="P50" i="1"/>
  <c r="Q50" i="1"/>
  <c r="R50" i="1"/>
  <c r="S50" i="1"/>
  <c r="T50" i="1"/>
  <c r="U50" i="1"/>
  <c r="N51" i="1"/>
  <c r="O51" i="1"/>
  <c r="P51" i="1"/>
  <c r="Q51" i="1"/>
  <c r="R51" i="1"/>
  <c r="S51" i="1"/>
  <c r="T51" i="1"/>
  <c r="U51" i="1"/>
  <c r="N52" i="1"/>
  <c r="O52" i="1"/>
  <c r="P52" i="1"/>
  <c r="Q52" i="1"/>
  <c r="R52" i="1"/>
  <c r="S52" i="1"/>
  <c r="T52" i="1"/>
  <c r="U52" i="1"/>
  <c r="N53" i="1"/>
  <c r="O53" i="1"/>
  <c r="P53" i="1"/>
  <c r="Q53" i="1"/>
  <c r="R53" i="1"/>
  <c r="S53" i="1"/>
  <c r="T53" i="1"/>
  <c r="U53" i="1"/>
  <c r="N54" i="1"/>
  <c r="O54" i="1"/>
  <c r="P54" i="1"/>
  <c r="Q54" i="1"/>
  <c r="R54" i="1"/>
  <c r="S54" i="1"/>
  <c r="T54" i="1"/>
  <c r="U54" i="1"/>
  <c r="N55" i="1"/>
  <c r="O55" i="1"/>
  <c r="P55" i="1"/>
  <c r="Q55" i="1"/>
  <c r="R55" i="1"/>
  <c r="S55" i="1"/>
  <c r="T55" i="1"/>
  <c r="U55" i="1"/>
  <c r="N56" i="1"/>
  <c r="O56" i="1"/>
  <c r="P56" i="1"/>
  <c r="Q56" i="1"/>
  <c r="R56" i="1"/>
  <c r="S56" i="1"/>
  <c r="T56" i="1"/>
  <c r="U56" i="1"/>
  <c r="N57" i="1"/>
  <c r="O57" i="1"/>
  <c r="P57" i="1"/>
  <c r="Q57" i="1"/>
  <c r="R57" i="1"/>
  <c r="S57" i="1"/>
  <c r="T57" i="1"/>
  <c r="U57" i="1"/>
  <c r="M48" i="1"/>
  <c r="M57" i="1"/>
  <c r="M56" i="1"/>
  <c r="M55" i="1"/>
  <c r="M54" i="1"/>
  <c r="M53" i="1"/>
  <c r="M52" i="1"/>
  <c r="M51" i="1"/>
  <c r="M50" i="1"/>
  <c r="M49" i="1"/>
  <c r="X6" i="1"/>
  <c r="AA6" i="1"/>
  <c r="Y6" i="1"/>
  <c r="L6" i="1"/>
  <c r="M6" i="1"/>
  <c r="N6" i="1"/>
  <c r="O6" i="1"/>
  <c r="V6" i="1"/>
  <c r="AB6" i="1"/>
  <c r="P6" i="1"/>
  <c r="Q6" i="1"/>
  <c r="R6" i="1"/>
  <c r="Z6" i="1"/>
  <c r="W6" i="1"/>
  <c r="AC6" i="1"/>
  <c r="S6" i="1"/>
  <c r="T6" i="1"/>
  <c r="U6" i="1"/>
  <c r="AD6" i="1"/>
  <c r="L7" i="1"/>
  <c r="M7" i="1"/>
  <c r="N7" i="1"/>
  <c r="O7" i="1"/>
  <c r="Y7" i="1"/>
  <c r="V7" i="1"/>
  <c r="AB7" i="1"/>
  <c r="P7" i="1"/>
  <c r="Q7" i="1"/>
  <c r="R7" i="1"/>
  <c r="Z7" i="1"/>
  <c r="W7" i="1"/>
  <c r="AC7" i="1"/>
  <c r="S7" i="1"/>
  <c r="T7" i="1"/>
  <c r="U7" i="1"/>
  <c r="AA7" i="1"/>
  <c r="X7" i="1"/>
  <c r="AD7" i="1"/>
  <c r="L8" i="1"/>
  <c r="M8" i="1"/>
  <c r="N8" i="1"/>
  <c r="O8" i="1"/>
  <c r="Y8" i="1"/>
  <c r="V8" i="1"/>
  <c r="AB8" i="1"/>
  <c r="P8" i="1"/>
  <c r="Q8" i="1"/>
  <c r="R8" i="1"/>
  <c r="Z8" i="1"/>
  <c r="W8" i="1"/>
  <c r="AC8" i="1"/>
  <c r="S8" i="1"/>
  <c r="T8" i="1"/>
  <c r="U8" i="1"/>
  <c r="AA8" i="1"/>
  <c r="X8" i="1"/>
  <c r="AD8" i="1"/>
  <c r="L9" i="1"/>
  <c r="M9" i="1"/>
  <c r="N9" i="1"/>
  <c r="O9" i="1"/>
  <c r="Y9" i="1"/>
  <c r="V9" i="1"/>
  <c r="AB9" i="1"/>
  <c r="P9" i="1"/>
  <c r="Q9" i="1"/>
  <c r="R9" i="1"/>
  <c r="Z9" i="1"/>
  <c r="W9" i="1"/>
  <c r="AC9" i="1"/>
  <c r="S9" i="1"/>
  <c r="T9" i="1"/>
  <c r="U9" i="1"/>
  <c r="AA9" i="1"/>
  <c r="X9" i="1"/>
  <c r="AD9" i="1"/>
  <c r="L10" i="1"/>
  <c r="M10" i="1"/>
  <c r="N10" i="1"/>
  <c r="O10" i="1"/>
  <c r="Y10" i="1"/>
  <c r="V10" i="1"/>
  <c r="AB10" i="1"/>
  <c r="P10" i="1"/>
  <c r="Q10" i="1"/>
  <c r="R10" i="1"/>
  <c r="Z10" i="1"/>
  <c r="W10" i="1"/>
  <c r="AC10" i="1"/>
  <c r="S10" i="1"/>
  <c r="T10" i="1"/>
  <c r="U10" i="1"/>
  <c r="AA10" i="1"/>
  <c r="X10" i="1"/>
  <c r="AD10" i="1"/>
  <c r="L11" i="1"/>
  <c r="M11" i="1"/>
  <c r="N11" i="1"/>
  <c r="O11" i="1"/>
  <c r="Y11" i="1"/>
  <c r="V11" i="1"/>
  <c r="AB11" i="1"/>
  <c r="P11" i="1"/>
  <c r="Q11" i="1"/>
  <c r="R11" i="1"/>
  <c r="Z11" i="1"/>
  <c r="W11" i="1"/>
  <c r="AC11" i="1"/>
  <c r="S11" i="1"/>
  <c r="T11" i="1"/>
  <c r="U11" i="1"/>
  <c r="AA11" i="1"/>
  <c r="X11" i="1"/>
  <c r="AD11" i="1"/>
  <c r="L12" i="1"/>
  <c r="M12" i="1"/>
  <c r="N12" i="1"/>
  <c r="O12" i="1"/>
  <c r="Y12" i="1"/>
  <c r="V12" i="1"/>
  <c r="AB12" i="1"/>
  <c r="P12" i="1"/>
  <c r="Q12" i="1"/>
  <c r="R12" i="1"/>
  <c r="Z12" i="1"/>
  <c r="W12" i="1"/>
  <c r="AC12" i="1"/>
  <c r="S12" i="1"/>
  <c r="T12" i="1"/>
  <c r="U12" i="1"/>
  <c r="AA12" i="1"/>
  <c r="X12" i="1"/>
  <c r="AD12" i="1"/>
  <c r="L13" i="1"/>
  <c r="M13" i="1"/>
  <c r="N13" i="1"/>
  <c r="O13" i="1"/>
  <c r="Y13" i="1"/>
  <c r="V13" i="1"/>
  <c r="AB13" i="1"/>
  <c r="P13" i="1"/>
  <c r="Q13" i="1"/>
  <c r="R13" i="1"/>
  <c r="Z13" i="1"/>
  <c r="W13" i="1"/>
  <c r="AC13" i="1"/>
  <c r="S13" i="1"/>
  <c r="T13" i="1"/>
  <c r="U13" i="1"/>
  <c r="AA13" i="1"/>
  <c r="X13" i="1"/>
  <c r="AD13" i="1"/>
  <c r="L14" i="1"/>
  <c r="M14" i="1"/>
  <c r="N14" i="1"/>
  <c r="O14" i="1"/>
  <c r="Y14" i="1"/>
  <c r="V14" i="1"/>
  <c r="AB14" i="1"/>
  <c r="P14" i="1"/>
  <c r="Q14" i="1"/>
  <c r="R14" i="1"/>
  <c r="Z14" i="1"/>
  <c r="W14" i="1"/>
  <c r="AC14" i="1"/>
  <c r="S14" i="1"/>
  <c r="T14" i="1"/>
  <c r="U14" i="1"/>
  <c r="AA14" i="1"/>
  <c r="X14" i="1"/>
  <c r="AD14" i="1"/>
  <c r="L15" i="1"/>
  <c r="M15" i="1"/>
  <c r="N15" i="1"/>
  <c r="O15" i="1"/>
  <c r="Y15" i="1"/>
  <c r="V15" i="1"/>
  <c r="AB15" i="1"/>
  <c r="P15" i="1"/>
  <c r="Q15" i="1"/>
  <c r="R15" i="1"/>
  <c r="Z15" i="1"/>
  <c r="W15" i="1"/>
  <c r="AC15" i="1"/>
  <c r="S15" i="1"/>
  <c r="T15" i="1"/>
  <c r="U15" i="1"/>
  <c r="AA15" i="1"/>
  <c r="X15" i="1"/>
  <c r="AD15" i="1"/>
  <c r="L16" i="1"/>
  <c r="M16" i="1"/>
  <c r="N16" i="1"/>
  <c r="O16" i="1"/>
  <c r="Y16" i="1"/>
  <c r="V16" i="1"/>
  <c r="AB16" i="1"/>
  <c r="P16" i="1"/>
  <c r="Q16" i="1"/>
  <c r="R16" i="1"/>
  <c r="Z16" i="1"/>
  <c r="W16" i="1"/>
  <c r="AC16" i="1"/>
  <c r="S16" i="1"/>
  <c r="T16" i="1"/>
  <c r="U16" i="1"/>
  <c r="AA16" i="1"/>
  <c r="X16" i="1"/>
  <c r="AD16" i="1"/>
  <c r="L17" i="1"/>
  <c r="M17" i="1"/>
  <c r="N17" i="1"/>
  <c r="O17" i="1"/>
  <c r="Y17" i="1"/>
  <c r="V17" i="1"/>
  <c r="AB17" i="1"/>
  <c r="P17" i="1"/>
  <c r="Q17" i="1"/>
  <c r="R17" i="1"/>
  <c r="Z17" i="1"/>
  <c r="W17" i="1"/>
  <c r="AC17" i="1"/>
  <c r="S17" i="1"/>
  <c r="T17" i="1"/>
  <c r="U17" i="1"/>
  <c r="AA17" i="1"/>
  <c r="X17" i="1"/>
  <c r="AD17" i="1"/>
  <c r="L18" i="1"/>
  <c r="M18" i="1"/>
  <c r="N18" i="1"/>
  <c r="O18" i="1"/>
  <c r="Y18" i="1"/>
  <c r="V18" i="1"/>
  <c r="AB18" i="1"/>
  <c r="P18" i="1"/>
  <c r="Q18" i="1"/>
  <c r="R18" i="1"/>
  <c r="Z18" i="1"/>
  <c r="W18" i="1"/>
  <c r="AC18" i="1"/>
  <c r="S18" i="1"/>
  <c r="T18" i="1"/>
  <c r="U18" i="1"/>
  <c r="AA18" i="1"/>
  <c r="X18" i="1"/>
  <c r="AD18" i="1"/>
  <c r="L19" i="1"/>
  <c r="M19" i="1"/>
  <c r="N19" i="1"/>
  <c r="O19" i="1"/>
  <c r="Y19" i="1"/>
  <c r="V19" i="1"/>
  <c r="AB19" i="1"/>
  <c r="P19" i="1"/>
  <c r="Q19" i="1"/>
  <c r="R19" i="1"/>
  <c r="Z19" i="1"/>
  <c r="W19" i="1"/>
  <c r="AC19" i="1"/>
  <c r="S19" i="1"/>
  <c r="T19" i="1"/>
  <c r="U19" i="1"/>
  <c r="AA19" i="1"/>
  <c r="X19" i="1"/>
  <c r="AD19" i="1"/>
  <c r="L20" i="1"/>
  <c r="M20" i="1"/>
  <c r="N20" i="1"/>
  <c r="O20" i="1"/>
  <c r="Y20" i="1"/>
  <c r="V20" i="1"/>
  <c r="AB20" i="1"/>
  <c r="P20" i="1"/>
  <c r="Q20" i="1"/>
  <c r="R20" i="1"/>
  <c r="Z20" i="1"/>
  <c r="W20" i="1"/>
  <c r="AC20" i="1"/>
  <c r="S20" i="1"/>
  <c r="T20" i="1"/>
  <c r="U20" i="1"/>
  <c r="AA20" i="1"/>
  <c r="X20" i="1"/>
  <c r="AD20" i="1"/>
  <c r="L21" i="1"/>
  <c r="M21" i="1"/>
  <c r="N21" i="1"/>
  <c r="O21" i="1"/>
  <c r="Y21" i="1"/>
  <c r="V21" i="1"/>
  <c r="AB21" i="1"/>
  <c r="P21" i="1"/>
  <c r="Q21" i="1"/>
  <c r="R21" i="1"/>
  <c r="Z21" i="1"/>
  <c r="W21" i="1"/>
  <c r="AC21" i="1"/>
  <c r="S21" i="1"/>
  <c r="T21" i="1"/>
  <c r="U21" i="1"/>
  <c r="AA21" i="1"/>
  <c r="X21" i="1"/>
  <c r="AD21" i="1"/>
  <c r="L22" i="1"/>
  <c r="M22" i="1"/>
  <c r="N22" i="1"/>
  <c r="O22" i="1"/>
  <c r="Y22" i="1"/>
  <c r="V22" i="1"/>
  <c r="AB22" i="1"/>
  <c r="P22" i="1"/>
  <c r="Q22" i="1"/>
  <c r="R22" i="1"/>
  <c r="Z22" i="1"/>
  <c r="W22" i="1"/>
  <c r="AC22" i="1"/>
  <c r="S22" i="1"/>
  <c r="T22" i="1"/>
  <c r="U22" i="1"/>
  <c r="AA22" i="1"/>
  <c r="X22" i="1"/>
  <c r="AD22" i="1"/>
  <c r="L23" i="1"/>
  <c r="M23" i="1"/>
  <c r="N23" i="1"/>
  <c r="O23" i="1"/>
  <c r="Y23" i="1"/>
  <c r="V23" i="1"/>
  <c r="P23" i="1"/>
  <c r="Q23" i="1"/>
  <c r="R23" i="1"/>
  <c r="Z23" i="1"/>
  <c r="W23" i="1"/>
  <c r="AC23" i="1"/>
  <c r="S23" i="1"/>
  <c r="T23" i="1"/>
  <c r="U23" i="1"/>
  <c r="AA23" i="1"/>
  <c r="X23" i="1"/>
  <c r="AD23" i="1"/>
  <c r="L24" i="1"/>
  <c r="M24" i="1"/>
  <c r="N24" i="1"/>
  <c r="O24" i="1"/>
  <c r="Y24" i="1"/>
  <c r="V24" i="1"/>
  <c r="AB24" i="1"/>
  <c r="P24" i="1"/>
  <c r="Q24" i="1"/>
  <c r="R24" i="1"/>
  <c r="Z24" i="1"/>
  <c r="W24" i="1"/>
  <c r="AC24" i="1"/>
  <c r="S24" i="1"/>
  <c r="T24" i="1"/>
  <c r="U24" i="1"/>
  <c r="AA24" i="1"/>
  <c r="X24" i="1"/>
  <c r="AD24" i="1"/>
  <c r="L25" i="1"/>
  <c r="M25" i="1"/>
  <c r="N25" i="1"/>
  <c r="O25" i="1"/>
  <c r="Y25" i="1"/>
  <c r="V25" i="1"/>
  <c r="AB25" i="1"/>
  <c r="P25" i="1"/>
  <c r="Q25" i="1"/>
  <c r="R25" i="1"/>
  <c r="Z25" i="1"/>
  <c r="W25" i="1"/>
  <c r="AC25" i="1"/>
  <c r="S25" i="1"/>
  <c r="T25" i="1"/>
  <c r="U25" i="1"/>
  <c r="AA25" i="1"/>
  <c r="X25" i="1"/>
  <c r="AD25" i="1"/>
  <c r="L26" i="1"/>
  <c r="M26" i="1"/>
  <c r="N26" i="1"/>
  <c r="O26" i="1"/>
  <c r="Y26" i="1"/>
  <c r="V26" i="1"/>
  <c r="AB26" i="1"/>
  <c r="P26" i="1"/>
  <c r="Q26" i="1"/>
  <c r="R26" i="1"/>
  <c r="Z26" i="1"/>
  <c r="W26" i="1"/>
  <c r="AC26" i="1"/>
  <c r="S26" i="1"/>
  <c r="T26" i="1"/>
  <c r="U26" i="1"/>
  <c r="AA26" i="1"/>
  <c r="X26" i="1"/>
  <c r="AD26" i="1"/>
  <c r="L27" i="1"/>
  <c r="M27" i="1"/>
  <c r="N27" i="1"/>
  <c r="O27" i="1"/>
  <c r="Y27" i="1"/>
  <c r="V27" i="1"/>
  <c r="AB27" i="1"/>
  <c r="P27" i="1"/>
  <c r="Q27" i="1"/>
  <c r="R27" i="1"/>
  <c r="Z27" i="1"/>
  <c r="W27" i="1"/>
  <c r="AC27" i="1"/>
  <c r="S27" i="1"/>
  <c r="T27" i="1"/>
  <c r="U27" i="1"/>
  <c r="AA27" i="1"/>
  <c r="X27" i="1"/>
  <c r="AD27" i="1"/>
  <c r="L28" i="1"/>
  <c r="M28" i="1"/>
  <c r="N28" i="1"/>
  <c r="O28" i="1"/>
  <c r="Y28" i="1"/>
  <c r="V28" i="1"/>
  <c r="AB28" i="1"/>
  <c r="P28" i="1"/>
  <c r="Q28" i="1"/>
  <c r="R28" i="1"/>
  <c r="Z28" i="1"/>
  <c r="W28" i="1"/>
  <c r="AC28" i="1"/>
  <c r="S28" i="1"/>
  <c r="T28" i="1"/>
  <c r="U28" i="1"/>
  <c r="AA28" i="1"/>
  <c r="X28" i="1"/>
  <c r="AD28" i="1"/>
  <c r="L29" i="1"/>
  <c r="M29" i="1"/>
  <c r="N29" i="1"/>
  <c r="O29" i="1"/>
  <c r="Y29" i="1"/>
  <c r="V29" i="1"/>
  <c r="AB29" i="1"/>
  <c r="P29" i="1"/>
  <c r="Q29" i="1"/>
  <c r="R29" i="1"/>
  <c r="Z29" i="1"/>
  <c r="W29" i="1"/>
  <c r="AC29" i="1"/>
  <c r="S29" i="1"/>
  <c r="T29" i="1"/>
  <c r="U29" i="1"/>
  <c r="AA29" i="1"/>
  <c r="X29" i="1"/>
  <c r="AD29" i="1"/>
  <c r="L30" i="1"/>
  <c r="M30" i="1"/>
  <c r="N30" i="1"/>
  <c r="O30" i="1"/>
  <c r="Y30" i="1"/>
  <c r="V30" i="1"/>
  <c r="AB30" i="1"/>
  <c r="P30" i="1"/>
  <c r="Q30" i="1"/>
  <c r="R30" i="1"/>
  <c r="Z30" i="1"/>
  <c r="W30" i="1"/>
  <c r="AC30" i="1"/>
  <c r="S30" i="1"/>
  <c r="T30" i="1"/>
  <c r="U30" i="1"/>
  <c r="AA30" i="1"/>
  <c r="X30" i="1"/>
  <c r="AD30" i="1"/>
  <c r="L31" i="1"/>
  <c r="M31" i="1"/>
  <c r="N31" i="1"/>
  <c r="O31" i="1"/>
  <c r="Y31" i="1"/>
  <c r="V31" i="1"/>
  <c r="AB31" i="1"/>
  <c r="P31" i="1"/>
  <c r="Q31" i="1"/>
  <c r="R31" i="1"/>
  <c r="Z31" i="1"/>
  <c r="W31" i="1"/>
  <c r="AC31" i="1"/>
  <c r="S31" i="1"/>
  <c r="T31" i="1"/>
  <c r="U31" i="1"/>
  <c r="AA31" i="1"/>
  <c r="X31" i="1"/>
  <c r="AD31" i="1"/>
  <c r="L32" i="1"/>
  <c r="M32" i="1"/>
  <c r="N32" i="1"/>
  <c r="O32" i="1"/>
  <c r="Y32" i="1"/>
  <c r="V32" i="1"/>
  <c r="AB32" i="1"/>
  <c r="P32" i="1"/>
  <c r="Q32" i="1"/>
  <c r="R32" i="1"/>
  <c r="Z32" i="1"/>
  <c r="W32" i="1"/>
  <c r="AC32" i="1"/>
  <c r="S32" i="1"/>
  <c r="T32" i="1"/>
  <c r="U32" i="1"/>
  <c r="AA32" i="1"/>
  <c r="X32" i="1"/>
  <c r="AD32" i="1"/>
  <c r="L33" i="1"/>
  <c r="M33" i="1"/>
  <c r="N33" i="1"/>
  <c r="O33" i="1"/>
  <c r="Y33" i="1"/>
  <c r="V33" i="1"/>
  <c r="AB33" i="1"/>
  <c r="P33" i="1"/>
  <c r="Q33" i="1"/>
  <c r="R33" i="1"/>
  <c r="Z33" i="1"/>
  <c r="W33" i="1"/>
  <c r="AC33" i="1"/>
  <c r="S33" i="1"/>
  <c r="T33" i="1"/>
  <c r="U33" i="1"/>
  <c r="AA33" i="1"/>
  <c r="X33" i="1"/>
  <c r="AD33" i="1"/>
  <c r="L34" i="1"/>
  <c r="M34" i="1"/>
  <c r="N34" i="1"/>
  <c r="O34" i="1"/>
  <c r="Y34" i="1"/>
  <c r="V34" i="1"/>
  <c r="AB34" i="1"/>
  <c r="P34" i="1"/>
  <c r="Q34" i="1"/>
  <c r="R34" i="1"/>
  <c r="Z34" i="1"/>
  <c r="W34" i="1"/>
  <c r="AC34" i="1"/>
  <c r="S34" i="1"/>
  <c r="T34" i="1"/>
  <c r="U34" i="1"/>
  <c r="AA34" i="1"/>
  <c r="X34" i="1"/>
  <c r="AD34" i="1"/>
  <c r="L35" i="1"/>
  <c r="M35" i="1"/>
  <c r="N35" i="1"/>
  <c r="O35" i="1"/>
  <c r="Y35" i="1"/>
  <c r="V35" i="1"/>
  <c r="AB35" i="1"/>
  <c r="P35" i="1"/>
  <c r="Q35" i="1"/>
  <c r="R35" i="1"/>
  <c r="Z35" i="1"/>
  <c r="W35" i="1"/>
  <c r="AC35" i="1"/>
  <c r="S35" i="1"/>
  <c r="T35" i="1"/>
  <c r="U35" i="1"/>
  <c r="AA35" i="1"/>
  <c r="X35" i="1"/>
  <c r="AD35" i="1"/>
  <c r="L36" i="1"/>
  <c r="M36" i="1"/>
  <c r="N36" i="1"/>
  <c r="O36" i="1"/>
  <c r="Y36" i="1"/>
  <c r="V36" i="1"/>
  <c r="AB36" i="1"/>
  <c r="P36" i="1"/>
  <c r="Q36" i="1"/>
  <c r="R36" i="1"/>
  <c r="Z36" i="1"/>
  <c r="W36" i="1"/>
  <c r="AC36" i="1"/>
  <c r="S36" i="1"/>
  <c r="T36" i="1"/>
  <c r="U36" i="1"/>
  <c r="AA36" i="1"/>
  <c r="X36" i="1"/>
  <c r="AD36" i="1"/>
  <c r="L37" i="1"/>
  <c r="M37" i="1"/>
  <c r="N37" i="1"/>
  <c r="O37" i="1"/>
  <c r="Y37" i="1"/>
  <c r="V37" i="1"/>
  <c r="AB37" i="1"/>
  <c r="P37" i="1"/>
  <c r="Q37" i="1"/>
  <c r="R37" i="1"/>
  <c r="Z37" i="1"/>
  <c r="W37" i="1"/>
  <c r="AC37" i="1"/>
  <c r="S37" i="1"/>
  <c r="T37" i="1"/>
  <c r="U37" i="1"/>
  <c r="AA37" i="1"/>
  <c r="X37" i="1"/>
  <c r="AD37" i="1"/>
  <c r="L38" i="1"/>
  <c r="M38" i="1"/>
  <c r="N38" i="1"/>
  <c r="O38" i="1"/>
  <c r="Y38" i="1"/>
  <c r="V38" i="1"/>
  <c r="AB38" i="1"/>
  <c r="P38" i="1"/>
  <c r="Q38" i="1"/>
  <c r="R38" i="1"/>
  <c r="Z38" i="1"/>
  <c r="W38" i="1"/>
  <c r="AC38" i="1"/>
  <c r="S38" i="1"/>
  <c r="T38" i="1"/>
  <c r="U38" i="1"/>
  <c r="AA38" i="1"/>
  <c r="X38" i="1"/>
  <c r="AD38" i="1"/>
  <c r="L39" i="1"/>
  <c r="M39" i="1"/>
  <c r="N39" i="1"/>
  <c r="O39" i="1"/>
  <c r="Y39" i="1"/>
  <c r="V39" i="1"/>
  <c r="AB39" i="1"/>
  <c r="P39" i="1"/>
  <c r="Q39" i="1"/>
  <c r="R39" i="1"/>
  <c r="Z39" i="1"/>
  <c r="W39" i="1"/>
  <c r="AC39" i="1"/>
  <c r="S39" i="1"/>
  <c r="T39" i="1"/>
  <c r="U39" i="1"/>
  <c r="AA39" i="1"/>
  <c r="X39" i="1"/>
  <c r="AD39" i="1"/>
  <c r="L40" i="1"/>
  <c r="M40" i="1"/>
  <c r="N40" i="1"/>
  <c r="O40" i="1"/>
  <c r="Y40" i="1"/>
  <c r="V40" i="1"/>
  <c r="AB40" i="1"/>
  <c r="P40" i="1"/>
  <c r="Q40" i="1"/>
  <c r="R40" i="1"/>
  <c r="Z40" i="1"/>
  <c r="W40" i="1"/>
  <c r="AC40" i="1"/>
  <c r="S40" i="1"/>
  <c r="T40" i="1"/>
  <c r="U40" i="1"/>
  <c r="AA40" i="1"/>
  <c r="X40" i="1"/>
  <c r="AD40" i="1"/>
  <c r="L41" i="1"/>
  <c r="M41" i="1"/>
  <c r="N41" i="1"/>
  <c r="O41" i="1"/>
  <c r="Y41" i="1"/>
  <c r="V41" i="1"/>
  <c r="AB41" i="1"/>
  <c r="P41" i="1"/>
  <c r="Q41" i="1"/>
  <c r="R41" i="1"/>
  <c r="Z41" i="1"/>
  <c r="W41" i="1"/>
  <c r="AC41" i="1"/>
  <c r="S41" i="1"/>
  <c r="T41" i="1"/>
  <c r="U41" i="1"/>
  <c r="AA41" i="1"/>
  <c r="X41" i="1"/>
  <c r="AD41" i="1"/>
  <c r="L42" i="1"/>
  <c r="M42" i="1"/>
  <c r="N42" i="1"/>
  <c r="O42" i="1"/>
  <c r="Y42" i="1"/>
  <c r="V42" i="1"/>
  <c r="AB42" i="1"/>
  <c r="P42" i="1"/>
  <c r="Q42" i="1"/>
  <c r="R42" i="1"/>
  <c r="Z42" i="1"/>
  <c r="W42" i="1"/>
  <c r="AC42" i="1"/>
  <c r="S42" i="1"/>
  <c r="T42" i="1"/>
  <c r="U42" i="1"/>
  <c r="AA42" i="1"/>
  <c r="X42" i="1"/>
  <c r="AD42" i="1"/>
  <c r="L43" i="1"/>
  <c r="M43" i="1"/>
  <c r="N43" i="1"/>
  <c r="O43" i="1"/>
  <c r="Y43" i="1"/>
  <c r="V43" i="1"/>
  <c r="AB43" i="1"/>
  <c r="P43" i="1"/>
  <c r="Q43" i="1"/>
  <c r="R43" i="1"/>
  <c r="Z43" i="1"/>
  <c r="W43" i="1"/>
  <c r="AC43" i="1"/>
  <c r="S43" i="1"/>
  <c r="T43" i="1"/>
  <c r="U43" i="1"/>
  <c r="AA43" i="1"/>
  <c r="X43" i="1"/>
  <c r="AD43" i="1"/>
  <c r="AC2" i="1"/>
</calcChain>
</file>

<file path=xl/sharedStrings.xml><?xml version="1.0" encoding="utf-8"?>
<sst xmlns="http://schemas.openxmlformats.org/spreadsheetml/2006/main" count="146" uniqueCount="62">
  <si>
    <t>ProteinName</t>
  </si>
  <si>
    <t>PeptideModifiedSequence</t>
  </si>
  <si>
    <t>Rv1812c_Rv1812c</t>
  </si>
  <si>
    <t>VTTSTGASYSYDR</t>
  </si>
  <si>
    <t>VIGVPAMFAAGDVAAAR</t>
  </si>
  <si>
    <t>ADLLAAAAPR</t>
  </si>
  <si>
    <t>Rv2027c_dosT</t>
  </si>
  <si>
    <t>AIVHTAAELVDAR</t>
  </si>
  <si>
    <t>GVLGALIEEPKPIR</t>
  </si>
  <si>
    <t>SAIFDLHAGPSR</t>
  </si>
  <si>
    <t>Rv0079_Rv0079</t>
  </si>
  <si>
    <t>EFPDVAVFSGGR</t>
  </si>
  <si>
    <t>AQAATAGIDDLRPALIR</t>
  </si>
  <si>
    <t>LTTPAEALVTR</t>
  </si>
  <si>
    <t>Rv1996_Rv1996</t>
  </si>
  <si>
    <t>GQGAVAGALLGSVSSSLVR</t>
  </si>
  <si>
    <t>LNWAPIEWR</t>
  </si>
  <si>
    <t>AVVNSGQAPVIVAR</t>
  </si>
  <si>
    <t>Rv1738_Rv1738</t>
  </si>
  <si>
    <t>ELVGVGLAR</t>
  </si>
  <si>
    <t>NVPEIGDELSVAR</t>
  </si>
  <si>
    <t>VSTHDIEAVTHQPAR</t>
  </si>
  <si>
    <t>Rv2623_TB31.7</t>
  </si>
  <si>
    <t>HLIDDALK</t>
  </si>
  <si>
    <t>LLGSVSSGLLR</t>
  </si>
  <si>
    <t>GGYAGMLVGSVGETVAQLAR</t>
  </si>
  <si>
    <t>Rv2031c_hspX</t>
  </si>
  <si>
    <t>SEFAYGSFVR</t>
  </si>
  <si>
    <t>TVSLPVGADEDDIK</t>
  </si>
  <si>
    <t>GILTVSVAVSEGKPTEK</t>
  </si>
  <si>
    <t>Rv2626c_hrp1</t>
  </si>
  <si>
    <t>GLAAGLDPNTATAGELAR</t>
  </si>
  <si>
    <t>LVGIVTEADIAR</t>
  </si>
  <si>
    <t>HLPEHAIVQFVK</t>
  </si>
  <si>
    <t>Rv3132c_devS</t>
  </si>
  <si>
    <t>GLGVIGLLIEDPKPLR</t>
  </si>
  <si>
    <t>LSDVVDDLQDVIQEIR</t>
  </si>
  <si>
    <t>TTIYDLHGASQGITR</t>
  </si>
  <si>
    <t>Rv3133c_devR</t>
  </si>
  <si>
    <t>VPAARPDVAVLDVR</t>
  </si>
  <si>
    <t>LPDGNGIELC[+57]R</t>
  </si>
  <si>
    <t>TLLGLLSEGLTNK</t>
  </si>
  <si>
    <t>0h_average</t>
  </si>
  <si>
    <t>Ratio to average of 0h</t>
  </si>
  <si>
    <t>Average of ratio to average of 0h</t>
  </si>
  <si>
    <t>0h</t>
  </si>
  <si>
    <t>6h</t>
  </si>
  <si>
    <t>48h</t>
  </si>
  <si>
    <t>Standard deviation of ratio to average of 0h</t>
  </si>
  <si>
    <t>CV of ratio to average of 0h</t>
  </si>
  <si>
    <t>Average CV</t>
  </si>
  <si>
    <t>0h_rep1</t>
  </si>
  <si>
    <t>0h_rep2</t>
  </si>
  <si>
    <t>0h_rep3</t>
  </si>
  <si>
    <t>6h_rep1</t>
  </si>
  <si>
    <t>6h_rep2</t>
  </si>
  <si>
    <t>6h_rep3</t>
  </si>
  <si>
    <t>48h_rep1</t>
  </si>
  <si>
    <t>48h_rep2</t>
  </si>
  <si>
    <t>48h_rep3</t>
  </si>
  <si>
    <t>TotalArea</t>
  </si>
  <si>
    <t>Label-free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</si>
</sst>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8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2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164" fontId="0" fillId="0" borderId="0" xfId="0" applyNumberFormat="1"/>
    <xf numFmtId="1" fontId="0" fillId="0" borderId="0" xfId="0" applyNumberFormat="1"/>
    <xf numFmtId="9" fontId="0" fillId="0" borderId="0" xfId="1" applyFont="1"/>
    <xf numFmtId="0" fontId="0" fillId="2" borderId="0" xfId="0" applyFill="1"/>
    <xf numFmtId="9" fontId="0" fillId="2" borderId="0" xfId="0" applyNumberFormat="1" applyFill="1"/>
    <xf numFmtId="0" fontId="2" fillId="3" borderId="0" xfId="0" applyFont="1" applyFill="1"/>
    <xf numFmtId="0" fontId="2" fillId="3" borderId="1" xfId="0" applyFont="1" applyFill="1" applyBorder="1"/>
    <xf numFmtId="0" fontId="2" fillId="3" borderId="2" xfId="0" applyFont="1" applyFill="1" applyBorder="1"/>
    <xf numFmtId="0" fontId="2" fillId="3" borderId="3" xfId="0" applyFont="1" applyFill="1" applyBorder="1"/>
    <xf numFmtId="0" fontId="2" fillId="3" borderId="4" xfId="0" applyFont="1" applyFill="1" applyBorder="1"/>
    <xf numFmtId="0" fontId="2" fillId="3" borderId="5" xfId="0" applyFont="1" applyFill="1" applyBorder="1"/>
    <xf numFmtId="0" fontId="2" fillId="3" borderId="6" xfId="0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0" fontId="5" fillId="0" borderId="0" xfId="0" applyFont="1"/>
  </cellXfs>
  <cellStyles count="22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Normal" xfId="0" builtinId="0"/>
    <cellStyle name="Percent" xfId="1" builtinId="5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'SRMcourse_20140212_label-free_r'!$L$48</c:f>
              <c:strCache>
                <c:ptCount val="1"/>
                <c:pt idx="0">
                  <c:v>Rv1812c_Rv1812c</c:v>
                </c:pt>
              </c:strCache>
            </c:strRef>
          </c:tx>
          <c:marker>
            <c:symbol val="none"/>
          </c:marker>
          <c:cat>
            <c:strRef>
              <c:f>'SRMcourse_20140212_label-free_r'!$V$47:$X$47</c:f>
              <c:strCache>
                <c:ptCount val="3"/>
                <c:pt idx="0">
                  <c:v>0h</c:v>
                </c:pt>
                <c:pt idx="1">
                  <c:v>6h</c:v>
                </c:pt>
                <c:pt idx="2">
                  <c:v>48h</c:v>
                </c:pt>
              </c:strCache>
            </c:strRef>
          </c:cat>
          <c:val>
            <c:numRef>
              <c:f>'SRMcourse_20140212_label-free_r'!$V$48:$X$48</c:f>
              <c:numCache>
                <c:formatCode>0.0</c:formatCode>
                <c:ptCount val="3"/>
                <c:pt idx="0">
                  <c:v>1.0</c:v>
                </c:pt>
                <c:pt idx="1">
                  <c:v>0.902786496714253</c:v>
                </c:pt>
                <c:pt idx="2">
                  <c:v>0.800791395091045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'SRMcourse_20140212_label-free_r'!$L$49</c:f>
              <c:strCache>
                <c:ptCount val="1"/>
                <c:pt idx="0">
                  <c:v>Rv2027c_dosT</c:v>
                </c:pt>
              </c:strCache>
            </c:strRef>
          </c:tx>
          <c:marker>
            <c:symbol val="none"/>
          </c:marker>
          <c:cat>
            <c:strRef>
              <c:f>'SRMcourse_20140212_label-free_r'!$V$47:$X$47</c:f>
              <c:strCache>
                <c:ptCount val="3"/>
                <c:pt idx="0">
                  <c:v>0h</c:v>
                </c:pt>
                <c:pt idx="1">
                  <c:v>6h</c:v>
                </c:pt>
                <c:pt idx="2">
                  <c:v>48h</c:v>
                </c:pt>
              </c:strCache>
            </c:strRef>
          </c:cat>
          <c:val>
            <c:numRef>
              <c:f>'SRMcourse_20140212_label-free_r'!$V$49:$X$49</c:f>
              <c:numCache>
                <c:formatCode>0.0</c:formatCode>
                <c:ptCount val="3"/>
                <c:pt idx="0">
                  <c:v>1.0</c:v>
                </c:pt>
                <c:pt idx="1">
                  <c:v>1.017392609208306</c:v>
                </c:pt>
                <c:pt idx="2">
                  <c:v>0.96033981050662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'SRMcourse_20140212_label-free_r'!$L$50</c:f>
              <c:strCache>
                <c:ptCount val="1"/>
                <c:pt idx="0">
                  <c:v>Rv0079_Rv0079</c:v>
                </c:pt>
              </c:strCache>
            </c:strRef>
          </c:tx>
          <c:marker>
            <c:symbol val="none"/>
          </c:marker>
          <c:cat>
            <c:strRef>
              <c:f>'SRMcourse_20140212_label-free_r'!$V$47:$X$47</c:f>
              <c:strCache>
                <c:ptCount val="3"/>
                <c:pt idx="0">
                  <c:v>0h</c:v>
                </c:pt>
                <c:pt idx="1">
                  <c:v>6h</c:v>
                </c:pt>
                <c:pt idx="2">
                  <c:v>48h</c:v>
                </c:pt>
              </c:strCache>
            </c:strRef>
          </c:cat>
          <c:val>
            <c:numRef>
              <c:f>'SRMcourse_20140212_label-free_r'!$V$50:$X$50</c:f>
              <c:numCache>
                <c:formatCode>0.0</c:formatCode>
                <c:ptCount val="3"/>
                <c:pt idx="0">
                  <c:v>1.0</c:v>
                </c:pt>
                <c:pt idx="1">
                  <c:v>2.210165698868269</c:v>
                </c:pt>
                <c:pt idx="2">
                  <c:v>8.142303895643785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'SRMcourse_20140212_label-free_r'!$L$51</c:f>
              <c:strCache>
                <c:ptCount val="1"/>
                <c:pt idx="0">
                  <c:v>Rv1996_Rv1996</c:v>
                </c:pt>
              </c:strCache>
            </c:strRef>
          </c:tx>
          <c:marker>
            <c:symbol val="none"/>
          </c:marker>
          <c:cat>
            <c:strRef>
              <c:f>'SRMcourse_20140212_label-free_r'!$V$47:$X$47</c:f>
              <c:strCache>
                <c:ptCount val="3"/>
                <c:pt idx="0">
                  <c:v>0h</c:v>
                </c:pt>
                <c:pt idx="1">
                  <c:v>6h</c:v>
                </c:pt>
                <c:pt idx="2">
                  <c:v>48h</c:v>
                </c:pt>
              </c:strCache>
            </c:strRef>
          </c:cat>
          <c:val>
            <c:numRef>
              <c:f>'SRMcourse_20140212_label-free_r'!$V$51:$X$51</c:f>
              <c:numCache>
                <c:formatCode>0.0</c:formatCode>
                <c:ptCount val="3"/>
                <c:pt idx="0">
                  <c:v>1.0</c:v>
                </c:pt>
                <c:pt idx="1">
                  <c:v>1.345737089019057</c:v>
                </c:pt>
                <c:pt idx="2">
                  <c:v>3.921888656786155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'SRMcourse_20140212_label-free_r'!$L$52</c:f>
              <c:strCache>
                <c:ptCount val="1"/>
                <c:pt idx="0">
                  <c:v>Rv1738_Rv1738</c:v>
                </c:pt>
              </c:strCache>
            </c:strRef>
          </c:tx>
          <c:marker>
            <c:symbol val="none"/>
          </c:marker>
          <c:cat>
            <c:strRef>
              <c:f>'SRMcourse_20140212_label-free_r'!$V$47:$X$47</c:f>
              <c:strCache>
                <c:ptCount val="3"/>
                <c:pt idx="0">
                  <c:v>0h</c:v>
                </c:pt>
                <c:pt idx="1">
                  <c:v>6h</c:v>
                </c:pt>
                <c:pt idx="2">
                  <c:v>48h</c:v>
                </c:pt>
              </c:strCache>
            </c:strRef>
          </c:cat>
          <c:val>
            <c:numRef>
              <c:f>'SRMcourse_20140212_label-free_r'!$V$52:$X$52</c:f>
              <c:numCache>
                <c:formatCode>0.0</c:formatCode>
                <c:ptCount val="3"/>
                <c:pt idx="0">
                  <c:v>1.0</c:v>
                </c:pt>
                <c:pt idx="1">
                  <c:v>8.317688137941383</c:v>
                </c:pt>
                <c:pt idx="2">
                  <c:v>52.87763687021612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'SRMcourse_20140212_label-free_r'!$L$53</c:f>
              <c:strCache>
                <c:ptCount val="1"/>
                <c:pt idx="0">
                  <c:v>Rv2623_TB31.7</c:v>
                </c:pt>
              </c:strCache>
            </c:strRef>
          </c:tx>
          <c:marker>
            <c:symbol val="none"/>
          </c:marker>
          <c:cat>
            <c:strRef>
              <c:f>'SRMcourse_20140212_label-free_r'!$V$47:$X$47</c:f>
              <c:strCache>
                <c:ptCount val="3"/>
                <c:pt idx="0">
                  <c:v>0h</c:v>
                </c:pt>
                <c:pt idx="1">
                  <c:v>6h</c:v>
                </c:pt>
                <c:pt idx="2">
                  <c:v>48h</c:v>
                </c:pt>
              </c:strCache>
            </c:strRef>
          </c:cat>
          <c:val>
            <c:numRef>
              <c:f>'SRMcourse_20140212_label-free_r'!$V$53:$X$53</c:f>
              <c:numCache>
                <c:formatCode>0.0</c:formatCode>
                <c:ptCount val="3"/>
                <c:pt idx="0">
                  <c:v>1.0</c:v>
                </c:pt>
                <c:pt idx="1">
                  <c:v>2.309907959457085</c:v>
                </c:pt>
                <c:pt idx="2">
                  <c:v>13.29965841328524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'SRMcourse_20140212_label-free_r'!$L$54</c:f>
              <c:strCache>
                <c:ptCount val="1"/>
                <c:pt idx="0">
                  <c:v>Rv2031c_hspX</c:v>
                </c:pt>
              </c:strCache>
            </c:strRef>
          </c:tx>
          <c:marker>
            <c:symbol val="none"/>
          </c:marker>
          <c:cat>
            <c:strRef>
              <c:f>'SRMcourse_20140212_label-free_r'!$V$47:$X$47</c:f>
              <c:strCache>
                <c:ptCount val="3"/>
                <c:pt idx="0">
                  <c:v>0h</c:v>
                </c:pt>
                <c:pt idx="1">
                  <c:v>6h</c:v>
                </c:pt>
                <c:pt idx="2">
                  <c:v>48h</c:v>
                </c:pt>
              </c:strCache>
            </c:strRef>
          </c:cat>
          <c:val>
            <c:numRef>
              <c:f>'SRMcourse_20140212_label-free_r'!$V$54:$X$54</c:f>
              <c:numCache>
                <c:formatCode>0.0</c:formatCode>
                <c:ptCount val="3"/>
                <c:pt idx="0">
                  <c:v>1.0</c:v>
                </c:pt>
                <c:pt idx="1">
                  <c:v>23.62023457209741</c:v>
                </c:pt>
                <c:pt idx="2">
                  <c:v>200.5321233267265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'SRMcourse_20140212_label-free_r'!$L$55</c:f>
              <c:strCache>
                <c:ptCount val="1"/>
                <c:pt idx="0">
                  <c:v>Rv2626c_hrp1</c:v>
                </c:pt>
              </c:strCache>
            </c:strRef>
          </c:tx>
          <c:marker>
            <c:symbol val="none"/>
          </c:marker>
          <c:cat>
            <c:strRef>
              <c:f>'SRMcourse_20140212_label-free_r'!$V$47:$X$47</c:f>
              <c:strCache>
                <c:ptCount val="3"/>
                <c:pt idx="0">
                  <c:v>0h</c:v>
                </c:pt>
                <c:pt idx="1">
                  <c:v>6h</c:v>
                </c:pt>
                <c:pt idx="2">
                  <c:v>48h</c:v>
                </c:pt>
              </c:strCache>
            </c:strRef>
          </c:cat>
          <c:val>
            <c:numRef>
              <c:f>'SRMcourse_20140212_label-free_r'!$V$55:$X$55</c:f>
              <c:numCache>
                <c:formatCode>0.0</c:formatCode>
                <c:ptCount val="3"/>
                <c:pt idx="0">
                  <c:v>1.0</c:v>
                </c:pt>
                <c:pt idx="1">
                  <c:v>17.07773752082715</c:v>
                </c:pt>
                <c:pt idx="2">
                  <c:v>80.12007909870914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'SRMcourse_20140212_label-free_r'!$L$56</c:f>
              <c:strCache>
                <c:ptCount val="1"/>
                <c:pt idx="0">
                  <c:v>Rv3132c_devS</c:v>
                </c:pt>
              </c:strCache>
            </c:strRef>
          </c:tx>
          <c:marker>
            <c:symbol val="none"/>
          </c:marker>
          <c:cat>
            <c:strRef>
              <c:f>'SRMcourse_20140212_label-free_r'!$V$47:$X$47</c:f>
              <c:strCache>
                <c:ptCount val="3"/>
                <c:pt idx="0">
                  <c:v>0h</c:v>
                </c:pt>
                <c:pt idx="1">
                  <c:v>6h</c:v>
                </c:pt>
                <c:pt idx="2">
                  <c:v>48h</c:v>
                </c:pt>
              </c:strCache>
            </c:strRef>
          </c:cat>
          <c:val>
            <c:numRef>
              <c:f>'SRMcourse_20140212_label-free_r'!$V$56:$X$56</c:f>
              <c:numCache>
                <c:formatCode>0.0</c:formatCode>
                <c:ptCount val="3"/>
                <c:pt idx="0">
                  <c:v>1.0</c:v>
                </c:pt>
                <c:pt idx="1">
                  <c:v>1.272492413812799</c:v>
                </c:pt>
                <c:pt idx="2">
                  <c:v>2.191592623212234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'SRMcourse_20140212_label-free_r'!$L$57</c:f>
              <c:strCache>
                <c:ptCount val="1"/>
                <c:pt idx="0">
                  <c:v>Rv3133c_devR</c:v>
                </c:pt>
              </c:strCache>
            </c:strRef>
          </c:tx>
          <c:marker>
            <c:symbol val="none"/>
          </c:marker>
          <c:cat>
            <c:strRef>
              <c:f>'SRMcourse_20140212_label-free_r'!$V$47:$X$47</c:f>
              <c:strCache>
                <c:ptCount val="3"/>
                <c:pt idx="0">
                  <c:v>0h</c:v>
                </c:pt>
                <c:pt idx="1">
                  <c:v>6h</c:v>
                </c:pt>
                <c:pt idx="2">
                  <c:v>48h</c:v>
                </c:pt>
              </c:strCache>
            </c:strRef>
          </c:cat>
          <c:val>
            <c:numRef>
              <c:f>'SRMcourse_20140212_label-free_r'!$V$57:$X$57</c:f>
              <c:numCache>
                <c:formatCode>0.0</c:formatCode>
                <c:ptCount val="3"/>
                <c:pt idx="0">
                  <c:v>1.0</c:v>
                </c:pt>
                <c:pt idx="1">
                  <c:v>1.261606372909061</c:v>
                </c:pt>
                <c:pt idx="2">
                  <c:v>2.884942403641939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23332968"/>
        <c:axId val="2045043448"/>
      </c:lineChart>
      <c:catAx>
        <c:axId val="-2123332968"/>
        <c:scaling>
          <c:orientation val="minMax"/>
        </c:scaling>
        <c:delete val="0"/>
        <c:axPos val="b"/>
        <c:majorTickMark val="out"/>
        <c:minorTickMark val="none"/>
        <c:tickLblPos val="nextTo"/>
        <c:crossAx val="2045043448"/>
        <c:crosses val="autoZero"/>
        <c:auto val="1"/>
        <c:lblAlgn val="ctr"/>
        <c:lblOffset val="100"/>
        <c:noMultiLvlLbl val="0"/>
      </c:catAx>
      <c:valAx>
        <c:axId val="2045043448"/>
        <c:scaling>
          <c:logBase val="2.0"/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Log2 ratio vs. time point 0h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-21233329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45</xdr:row>
      <xdr:rowOff>0</xdr:rowOff>
    </xdr:from>
    <xdr:to>
      <xdr:col>10</xdr:col>
      <xdr:colOff>571500</xdr:colOff>
      <xdr:row>60</xdr:row>
      <xdr:rowOff>12700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7"/>
  <sheetViews>
    <sheetView tabSelected="1" topLeftCell="A13" workbookViewId="0">
      <selection activeCell="C62" sqref="C62"/>
    </sheetView>
  </sheetViews>
  <sheetFormatPr baseColWidth="10" defaultRowHeight="15" x14ac:dyDescent="0"/>
  <cols>
    <col min="1" max="1" width="19.83203125" customWidth="1"/>
    <col min="2" max="2" width="28.5" customWidth="1"/>
    <col min="12" max="12" width="16.33203125" customWidth="1"/>
    <col min="13" max="14" width="10.83203125" customWidth="1"/>
  </cols>
  <sheetData>
    <row r="1" spans="1:30" ht="23">
      <c r="A1" s="15" t="s">
        <v>61</v>
      </c>
    </row>
    <row r="2" spans="1:30">
      <c r="AB2" s="4" t="s">
        <v>50</v>
      </c>
      <c r="AC2" s="5">
        <f>AVERAGE(AB6:AD43)</f>
        <v>0.2099729042885855</v>
      </c>
    </row>
    <row r="4" spans="1:30">
      <c r="A4" s="6"/>
      <c r="B4" s="6"/>
      <c r="C4" s="7" t="s">
        <v>60</v>
      </c>
      <c r="D4" s="8"/>
      <c r="E4" s="8"/>
      <c r="F4" s="8"/>
      <c r="G4" s="8"/>
      <c r="H4" s="8"/>
      <c r="I4" s="8"/>
      <c r="J4" s="8"/>
      <c r="K4" s="9"/>
      <c r="L4" s="13"/>
      <c r="M4" s="7" t="s">
        <v>43</v>
      </c>
      <c r="N4" s="8"/>
      <c r="O4" s="8"/>
      <c r="P4" s="8"/>
      <c r="Q4" s="8"/>
      <c r="R4" s="8"/>
      <c r="S4" s="8"/>
      <c r="T4" s="8"/>
      <c r="U4" s="9"/>
      <c r="V4" s="7" t="s">
        <v>44</v>
      </c>
      <c r="W4" s="8"/>
      <c r="X4" s="9"/>
      <c r="Y4" s="7" t="s">
        <v>48</v>
      </c>
      <c r="Z4" s="8"/>
      <c r="AA4" s="9"/>
      <c r="AB4" s="7" t="s">
        <v>49</v>
      </c>
      <c r="AC4" s="8"/>
      <c r="AD4" s="9"/>
    </row>
    <row r="5" spans="1:30">
      <c r="A5" s="6" t="s">
        <v>0</v>
      </c>
      <c r="B5" s="6" t="s">
        <v>1</v>
      </c>
      <c r="C5" s="10" t="s">
        <v>51</v>
      </c>
      <c r="D5" s="11" t="s">
        <v>52</v>
      </c>
      <c r="E5" s="11" t="s">
        <v>53</v>
      </c>
      <c r="F5" s="11" t="s">
        <v>54</v>
      </c>
      <c r="G5" s="11" t="s">
        <v>55</v>
      </c>
      <c r="H5" s="11" t="s">
        <v>56</v>
      </c>
      <c r="I5" s="11" t="s">
        <v>57</v>
      </c>
      <c r="J5" s="11" t="s">
        <v>58</v>
      </c>
      <c r="K5" s="12" t="s">
        <v>59</v>
      </c>
      <c r="L5" s="14" t="s">
        <v>42</v>
      </c>
      <c r="M5" s="10" t="s">
        <v>51</v>
      </c>
      <c r="N5" s="11" t="s">
        <v>52</v>
      </c>
      <c r="O5" s="11" t="s">
        <v>53</v>
      </c>
      <c r="P5" s="11" t="s">
        <v>54</v>
      </c>
      <c r="Q5" s="11" t="s">
        <v>55</v>
      </c>
      <c r="R5" s="11" t="s">
        <v>56</v>
      </c>
      <c r="S5" s="11" t="s">
        <v>57</v>
      </c>
      <c r="T5" s="11" t="s">
        <v>58</v>
      </c>
      <c r="U5" s="12" t="s">
        <v>59</v>
      </c>
      <c r="V5" s="10" t="s">
        <v>45</v>
      </c>
      <c r="W5" s="11" t="s">
        <v>46</v>
      </c>
      <c r="X5" s="12" t="s">
        <v>47</v>
      </c>
      <c r="Y5" s="10" t="s">
        <v>45</v>
      </c>
      <c r="Z5" s="11" t="s">
        <v>46</v>
      </c>
      <c r="AA5" s="12" t="s">
        <v>47</v>
      </c>
      <c r="AB5" s="10" t="s">
        <v>45</v>
      </c>
      <c r="AC5" s="11" t="s">
        <v>46</v>
      </c>
      <c r="AD5" s="12" t="s">
        <v>47</v>
      </c>
    </row>
    <row r="6" spans="1:30">
      <c r="A6" t="s">
        <v>2</v>
      </c>
      <c r="B6" t="s">
        <v>3</v>
      </c>
      <c r="C6">
        <v>427636</v>
      </c>
      <c r="D6">
        <v>337813</v>
      </c>
      <c r="E6">
        <v>395109</v>
      </c>
      <c r="F6">
        <v>347227</v>
      </c>
      <c r="G6">
        <v>373335</v>
      </c>
      <c r="H6">
        <v>339794</v>
      </c>
      <c r="I6">
        <v>305339</v>
      </c>
      <c r="J6">
        <v>320378</v>
      </c>
      <c r="K6">
        <v>249677</v>
      </c>
      <c r="L6" s="2">
        <f>AVERAGE(C6:E6)</f>
        <v>386852.66666666669</v>
      </c>
      <c r="M6" s="1">
        <f>C6/$L6</f>
        <v>1.1054234256280169</v>
      </c>
      <c r="N6" s="1">
        <f>D6/$L6</f>
        <v>0.87323425455685966</v>
      </c>
      <c r="O6" s="1">
        <f>E6/$L6</f>
        <v>1.0213423198151235</v>
      </c>
      <c r="P6" s="1">
        <f>F6/$L6</f>
        <v>0.89756910038102355</v>
      </c>
      <c r="Q6" s="1">
        <f>G6/$L6</f>
        <v>0.96505732587255433</v>
      </c>
      <c r="R6" s="1">
        <f>H6/$L6</f>
        <v>0.87835506713150047</v>
      </c>
      <c r="S6" s="1">
        <f>I6/$L6</f>
        <v>0.78929015180628626</v>
      </c>
      <c r="T6" s="1">
        <f>J6/$L6</f>
        <v>0.82816541698045243</v>
      </c>
      <c r="U6" s="1">
        <f>K6/$L6</f>
        <v>0.64540591680898318</v>
      </c>
      <c r="V6" s="1">
        <f>AVERAGE(M6:O6)</f>
        <v>1</v>
      </c>
      <c r="W6" s="1">
        <f>AVERAGE(P6:R6)</f>
        <v>0.91366049779502612</v>
      </c>
      <c r="X6" s="1">
        <f>AVERAGE(S6:U6)</f>
        <v>0.75428716186524059</v>
      </c>
      <c r="Y6" s="1">
        <f>STDEV(M6:O6)</f>
        <v>0.11755668314475377</v>
      </c>
      <c r="Z6" s="1">
        <f>STDEV(P6:R6)</f>
        <v>4.5535922311420118E-2</v>
      </c>
      <c r="AA6" s="1">
        <f>STDEV(S6:U6)</f>
        <v>9.6276506502578282E-2</v>
      </c>
      <c r="AB6" s="3">
        <f>Y6/V6</f>
        <v>0.11755668314475377</v>
      </c>
      <c r="AC6" s="3">
        <f t="shared" ref="AC6:AD6" si="0">Z6/W6</f>
        <v>4.9838996455810233E-2</v>
      </c>
      <c r="AD6" s="3">
        <f t="shared" si="0"/>
        <v>0.12763906290609631</v>
      </c>
    </row>
    <row r="7" spans="1:30">
      <c r="A7" t="s">
        <v>2</v>
      </c>
      <c r="B7" t="s">
        <v>4</v>
      </c>
      <c r="C7">
        <v>578893</v>
      </c>
      <c r="D7">
        <v>573403</v>
      </c>
      <c r="E7">
        <v>790641</v>
      </c>
      <c r="F7">
        <v>549913</v>
      </c>
      <c r="G7">
        <v>606961</v>
      </c>
      <c r="H7">
        <v>692384</v>
      </c>
      <c r="I7">
        <v>499583</v>
      </c>
      <c r="J7">
        <v>503101</v>
      </c>
      <c r="K7">
        <v>581448</v>
      </c>
      <c r="L7" s="2">
        <f>AVERAGE(C7:E7)</f>
        <v>647645.66666666663</v>
      </c>
      <c r="M7" s="1">
        <f>C7/$L7</f>
        <v>0.89384215751720208</v>
      </c>
      <c r="N7" s="1">
        <f>D7/$L7</f>
        <v>0.88536530005862268</v>
      </c>
      <c r="O7" s="1">
        <f>E7/$L7</f>
        <v>1.2207925424241755</v>
      </c>
      <c r="P7" s="1">
        <f>F7/$L7</f>
        <v>0.84909546732601215</v>
      </c>
      <c r="Q7" s="1">
        <f>G7/$L7</f>
        <v>0.9371806702945078</v>
      </c>
      <c r="R7" s="1">
        <f>H7/$L7</f>
        <v>1.0690784106741495</v>
      </c>
      <c r="S7" s="1">
        <f>I7/$L7</f>
        <v>0.77138322035145768</v>
      </c>
      <c r="T7" s="1">
        <f>J7/$L7</f>
        <v>0.77681520296334883</v>
      </c>
      <c r="U7" s="1">
        <f>K7/$L7</f>
        <v>0.89778721595193267</v>
      </c>
      <c r="V7" s="1">
        <f>AVERAGE(M7:O7)</f>
        <v>1</v>
      </c>
      <c r="W7" s="1">
        <f>AVERAGE(P7:R7)</f>
        <v>0.9517848494315565</v>
      </c>
      <c r="X7" s="1">
        <f>AVERAGE(S7:U7)</f>
        <v>0.8153285464222465</v>
      </c>
      <c r="Y7" s="1">
        <f>STDEV(M7:O7)</f>
        <v>0.19125891971537387</v>
      </c>
      <c r="Z7" s="1">
        <f>STDEV(P7:R7)</f>
        <v>0.11071623809192449</v>
      </c>
      <c r="AA7" s="1">
        <f>STDEV(S7:U7)</f>
        <v>7.1462932659025979E-2</v>
      </c>
      <c r="AB7" s="3">
        <f t="shared" ref="AB7:AB43" si="1">Y7/V7</f>
        <v>0.19125891971537387</v>
      </c>
      <c r="AC7" s="3">
        <f t="shared" ref="AC7:AC43" si="2">Z7/W7</f>
        <v>0.11632485866742741</v>
      </c>
      <c r="AD7" s="3">
        <f t="shared" ref="AD7:AD43" si="3">AA7/X7</f>
        <v>8.7649246395963165E-2</v>
      </c>
    </row>
    <row r="8" spans="1:30">
      <c r="A8" t="s">
        <v>2</v>
      </c>
      <c r="B8" t="s">
        <v>4</v>
      </c>
      <c r="C8">
        <v>158682</v>
      </c>
      <c r="D8">
        <v>143096</v>
      </c>
      <c r="E8">
        <v>198571</v>
      </c>
      <c r="F8">
        <v>137415</v>
      </c>
      <c r="G8">
        <v>147916</v>
      </c>
      <c r="H8">
        <v>152873</v>
      </c>
      <c r="I8">
        <v>130581</v>
      </c>
      <c r="J8">
        <v>125500</v>
      </c>
      <c r="K8">
        <v>155224</v>
      </c>
      <c r="L8" s="2">
        <f>AVERAGE(C8:E8)</f>
        <v>166783</v>
      </c>
      <c r="M8" s="1">
        <f>C8/$L8</f>
        <v>0.95142790332348026</v>
      </c>
      <c r="N8" s="1">
        <f>D8/$L8</f>
        <v>0.85797713196189063</v>
      </c>
      <c r="O8" s="1">
        <f>E8/$L8</f>
        <v>1.1905949647146292</v>
      </c>
      <c r="P8" s="1">
        <f>F8/$L8</f>
        <v>0.82391490739463857</v>
      </c>
      <c r="Q8" s="1">
        <f>G8/$L8</f>
        <v>0.88687695988200232</v>
      </c>
      <c r="R8" s="1">
        <f>H8/$L8</f>
        <v>0.91659821444631651</v>
      </c>
      <c r="S8" s="1">
        <f>I8/$L8</f>
        <v>0.78293950822326019</v>
      </c>
      <c r="T8" s="1">
        <f>J8/$L8</f>
        <v>0.75247477260871909</v>
      </c>
      <c r="U8" s="1">
        <f>K8/$L8</f>
        <v>0.93069437532602239</v>
      </c>
      <c r="V8" s="1">
        <f>AVERAGE(M8:O8)</f>
        <v>1</v>
      </c>
      <c r="W8" s="1">
        <f>AVERAGE(P8:R8)</f>
        <v>0.87579669390765247</v>
      </c>
      <c r="X8" s="1">
        <f>AVERAGE(S8:U8)</f>
        <v>0.82203621871933397</v>
      </c>
      <c r="Y8" s="1">
        <f>STDEV(M8:O8)</f>
        <v>0.17154618065683444</v>
      </c>
      <c r="Z8" s="1">
        <f>STDEV(P8:R8)</f>
        <v>4.7324708895625067E-2</v>
      </c>
      <c r="AA8" s="1">
        <f>STDEV(S8:U8)</f>
        <v>9.5325606616945821E-2</v>
      </c>
      <c r="AB8" s="3">
        <f t="shared" si="1"/>
        <v>0.17154618065683444</v>
      </c>
      <c r="AC8" s="3">
        <f t="shared" si="2"/>
        <v>5.4036181256257601E-2</v>
      </c>
      <c r="AD8" s="3">
        <f t="shared" si="3"/>
        <v>0.11596278174391807</v>
      </c>
    </row>
    <row r="9" spans="1:30">
      <c r="A9" t="s">
        <v>2</v>
      </c>
      <c r="B9" t="s">
        <v>5</v>
      </c>
      <c r="C9">
        <v>1598234</v>
      </c>
      <c r="D9">
        <v>1504199</v>
      </c>
      <c r="E9">
        <v>1656543</v>
      </c>
      <c r="F9">
        <v>1158476</v>
      </c>
      <c r="G9">
        <v>1506977</v>
      </c>
      <c r="H9">
        <v>1474399</v>
      </c>
      <c r="I9">
        <v>1309982</v>
      </c>
      <c r="J9">
        <v>1344962</v>
      </c>
      <c r="K9">
        <v>1207030</v>
      </c>
      <c r="L9" s="2">
        <f>AVERAGE(C9:E9)</f>
        <v>1586325.3333333333</v>
      </c>
      <c r="M9" s="1">
        <f>C9/$L9</f>
        <v>1.0075070771527321</v>
      </c>
      <c r="N9" s="1">
        <f>D9/$L9</f>
        <v>0.94822856849876958</v>
      </c>
      <c r="O9" s="1">
        <f>E9/$L9</f>
        <v>1.0442643543484986</v>
      </c>
      <c r="P9" s="1">
        <f>F9/$L9</f>
        <v>0.73028903696929759</v>
      </c>
      <c r="Q9" s="1">
        <f>G9/$L9</f>
        <v>0.94997978556731533</v>
      </c>
      <c r="R9" s="1">
        <f>H9/$L9</f>
        <v>0.92944301463171919</v>
      </c>
      <c r="S9" s="1">
        <f>I9/$L9</f>
        <v>0.82579655791498008</v>
      </c>
      <c r="T9" s="1">
        <f>J9/$L9</f>
        <v>0.84784752013878617</v>
      </c>
      <c r="U9" s="1">
        <f>K9/$L9</f>
        <v>0.76089688201831662</v>
      </c>
      <c r="V9" s="1">
        <f>AVERAGE(M9:O9)</f>
        <v>1.0000000000000002</v>
      </c>
      <c r="W9" s="1">
        <f>AVERAGE(P9:R9)</f>
        <v>0.86990394572277729</v>
      </c>
      <c r="X9" s="1">
        <f>AVERAGE(S9:U9)</f>
        <v>0.81151365335736092</v>
      </c>
      <c r="Y9" s="1">
        <f>STDEV(M9:O9)</f>
        <v>4.8456013006401566E-2</v>
      </c>
      <c r="Z9" s="1">
        <f>STDEV(P9:R9)</f>
        <v>0.12134529986693858</v>
      </c>
      <c r="AA9" s="1">
        <f>STDEV(S9:U9)</f>
        <v>4.5200712265856563E-2</v>
      </c>
      <c r="AB9" s="3">
        <f t="shared" si="1"/>
        <v>4.8456013006401552E-2</v>
      </c>
      <c r="AC9" s="3">
        <f t="shared" si="2"/>
        <v>0.13949275717575504</v>
      </c>
      <c r="AD9" s="3">
        <f t="shared" si="3"/>
        <v>5.5699262826760874E-2</v>
      </c>
    </row>
    <row r="10" spans="1:30">
      <c r="A10" t="s">
        <v>6</v>
      </c>
      <c r="B10" t="s">
        <v>7</v>
      </c>
      <c r="C10">
        <v>18226</v>
      </c>
      <c r="D10">
        <v>20364</v>
      </c>
      <c r="E10">
        <v>23007</v>
      </c>
      <c r="F10">
        <v>17296</v>
      </c>
      <c r="G10">
        <v>20905</v>
      </c>
      <c r="H10">
        <v>25191</v>
      </c>
      <c r="I10">
        <v>16758</v>
      </c>
      <c r="J10">
        <v>25161</v>
      </c>
      <c r="K10">
        <v>18907</v>
      </c>
      <c r="L10" s="2">
        <f>AVERAGE(C10:E10)</f>
        <v>20532.333333333332</v>
      </c>
      <c r="M10" s="1">
        <f>C10/$L10</f>
        <v>0.88767310096270924</v>
      </c>
      <c r="N10" s="1">
        <f>D10/$L10</f>
        <v>0.99180154877672622</v>
      </c>
      <c r="O10" s="1">
        <f>E10/$L10</f>
        <v>1.1205253502605648</v>
      </c>
      <c r="P10" s="1">
        <f>F10/$L10</f>
        <v>0.84237868727373089</v>
      </c>
      <c r="Q10" s="1">
        <f>G10/$L10</f>
        <v>1.0181502345893469</v>
      </c>
      <c r="R10" s="1">
        <f>H10/$L10</f>
        <v>1.2268941669237139</v>
      </c>
      <c r="S10" s="1">
        <f>I10/$L10</f>
        <v>0.81617611247301014</v>
      </c>
      <c r="T10" s="1">
        <f>J10/$L10</f>
        <v>1.2254330568047145</v>
      </c>
      <c r="U10" s="1">
        <f>K10/$L10</f>
        <v>0.92084030066399347</v>
      </c>
      <c r="V10" s="1">
        <f>AVERAGE(M10:O10)</f>
        <v>1</v>
      </c>
      <c r="W10" s="1">
        <f>AVERAGE(P10:R10)</f>
        <v>1.0291410295955972</v>
      </c>
      <c r="X10" s="1">
        <f>AVERAGE(S10:U10)</f>
        <v>0.98748315664723929</v>
      </c>
      <c r="Y10" s="1">
        <f>STDEV(M10:O10)</f>
        <v>0.11664241703862692</v>
      </c>
      <c r="Z10" s="1">
        <f>STDEV(P10:R10)</f>
        <v>0.1924932120978981</v>
      </c>
      <c r="AA10" s="1">
        <f>STDEV(S10:U10)</f>
        <v>0.21261176898547748</v>
      </c>
      <c r="AB10" s="3">
        <f t="shared" si="1"/>
        <v>0.11664241703862692</v>
      </c>
      <c r="AC10" s="3">
        <f t="shared" si="2"/>
        <v>0.18704259820788474</v>
      </c>
      <c r="AD10" s="3">
        <f t="shared" si="3"/>
        <v>0.21530672959258307</v>
      </c>
    </row>
    <row r="11" spans="1:30">
      <c r="A11" t="s">
        <v>6</v>
      </c>
      <c r="B11" t="s">
        <v>7</v>
      </c>
      <c r="C11">
        <v>38966</v>
      </c>
      <c r="D11">
        <v>50703</v>
      </c>
      <c r="E11">
        <v>66620</v>
      </c>
      <c r="F11">
        <v>49199</v>
      </c>
      <c r="G11">
        <v>58845</v>
      </c>
      <c r="H11">
        <v>61100</v>
      </c>
      <c r="I11">
        <v>43024</v>
      </c>
      <c r="J11">
        <v>55353</v>
      </c>
      <c r="K11">
        <v>49225</v>
      </c>
      <c r="L11" s="2">
        <f>AVERAGE(C11:E11)</f>
        <v>52096.333333333336</v>
      </c>
      <c r="M11" s="1">
        <f>C11/$L11</f>
        <v>0.74796050905693934</v>
      </c>
      <c r="N11" s="1">
        <f>D11/$L11</f>
        <v>0.97325467563296197</v>
      </c>
      <c r="O11" s="1">
        <f>E11/$L11</f>
        <v>1.2787848153100985</v>
      </c>
      <c r="P11" s="1">
        <f>F11/$L11</f>
        <v>0.94438508148366163</v>
      </c>
      <c r="Q11" s="1">
        <f>G11/$L11</f>
        <v>1.1295420663002513</v>
      </c>
      <c r="R11" s="1">
        <f>H11/$L11</f>
        <v>1.172827262315326</v>
      </c>
      <c r="S11" s="1">
        <f>I11/$L11</f>
        <v>0.8258546666751978</v>
      </c>
      <c r="T11" s="1">
        <f>J11/$L11</f>
        <v>1.0625123969057322</v>
      </c>
      <c r="U11" s="1">
        <f>K11/$L11</f>
        <v>0.94488415691443406</v>
      </c>
      <c r="V11" s="1">
        <f>AVERAGE(M11:O11)</f>
        <v>1</v>
      </c>
      <c r="W11" s="1">
        <f>AVERAGE(P11:R11)</f>
        <v>1.0822514700330796</v>
      </c>
      <c r="X11" s="1">
        <f>AVERAGE(S11:U11)</f>
        <v>0.94441707349845461</v>
      </c>
      <c r="Y11" s="1">
        <f>STDEV(M11:O11)</f>
        <v>0.26642089878406711</v>
      </c>
      <c r="Z11" s="1">
        <f>STDEV(P11:R11)</f>
        <v>0.12134149276838563</v>
      </c>
      <c r="AA11" s="1">
        <f>STDEV(S11:U11)</f>
        <v>0.11832955651338935</v>
      </c>
      <c r="AB11" s="3">
        <f t="shared" si="1"/>
        <v>0.26642089878406711</v>
      </c>
      <c r="AC11" s="3">
        <f t="shared" si="2"/>
        <v>0.11211949914438717</v>
      </c>
      <c r="AD11" s="3">
        <f t="shared" si="3"/>
        <v>0.12529374979960373</v>
      </c>
    </row>
    <row r="12" spans="1:30">
      <c r="A12" t="s">
        <v>6</v>
      </c>
      <c r="B12" t="s">
        <v>8</v>
      </c>
      <c r="C12">
        <v>23482</v>
      </c>
      <c r="D12">
        <v>24914</v>
      </c>
      <c r="E12">
        <v>31818</v>
      </c>
      <c r="F12">
        <v>21348</v>
      </c>
      <c r="G12">
        <v>22434</v>
      </c>
      <c r="H12">
        <v>33780</v>
      </c>
      <c r="I12">
        <v>22655</v>
      </c>
      <c r="J12">
        <v>18851</v>
      </c>
      <c r="K12">
        <v>30953</v>
      </c>
      <c r="L12" s="2">
        <f>AVERAGE(C12:E12)</f>
        <v>26738</v>
      </c>
      <c r="M12" s="1">
        <f>C12/$L12</f>
        <v>0.87822574612910465</v>
      </c>
      <c r="N12" s="1">
        <f>D12/$L12</f>
        <v>0.93178248186102175</v>
      </c>
      <c r="O12" s="1">
        <f>E12/$L12</f>
        <v>1.1899917720098736</v>
      </c>
      <c r="P12" s="1">
        <f>F12/$L12</f>
        <v>0.79841424190290977</v>
      </c>
      <c r="Q12" s="1">
        <f>G12/$L12</f>
        <v>0.83903059316328821</v>
      </c>
      <c r="R12" s="1">
        <f>H12/$L12</f>
        <v>1.2633704839554192</v>
      </c>
      <c r="S12" s="1">
        <f>I12/$L12</f>
        <v>0.84729598324482014</v>
      </c>
      <c r="T12" s="1">
        <f>J12/$L12</f>
        <v>0.70502655396813518</v>
      </c>
      <c r="U12" s="1">
        <f>K12/$L12</f>
        <v>1.157640810831027</v>
      </c>
      <c r="V12" s="1">
        <f>AVERAGE(M12:O12)</f>
        <v>1</v>
      </c>
      <c r="W12" s="1">
        <f>AVERAGE(P12:R12)</f>
        <v>0.96693843967387227</v>
      </c>
      <c r="X12" s="1">
        <f>AVERAGE(S12:U12)</f>
        <v>0.9033211160146607</v>
      </c>
      <c r="Y12" s="1">
        <f>STDEV(M12:O12)</f>
        <v>0.16670253765061127</v>
      </c>
      <c r="Z12" s="1">
        <f>STDEV(P12:R12)</f>
        <v>0.25751968789808971</v>
      </c>
      <c r="AA12" s="1">
        <f>STDEV(S12:U12)</f>
        <v>0.23144983906949604</v>
      </c>
      <c r="AB12" s="3">
        <f t="shared" si="1"/>
        <v>0.16670253765061127</v>
      </c>
      <c r="AC12" s="3">
        <f t="shared" si="2"/>
        <v>0.26632480138543835</v>
      </c>
      <c r="AD12" s="3">
        <f t="shared" si="3"/>
        <v>0.25622099933922021</v>
      </c>
    </row>
    <row r="13" spans="1:30">
      <c r="A13" t="s">
        <v>6</v>
      </c>
      <c r="B13" t="s">
        <v>8</v>
      </c>
      <c r="C13">
        <v>96290</v>
      </c>
      <c r="D13">
        <v>100057</v>
      </c>
      <c r="E13">
        <v>140814</v>
      </c>
      <c r="F13">
        <v>94561</v>
      </c>
      <c r="G13">
        <v>126101</v>
      </c>
      <c r="H13">
        <v>148275</v>
      </c>
      <c r="I13">
        <v>114723</v>
      </c>
      <c r="J13">
        <v>98169</v>
      </c>
      <c r="K13">
        <v>117010</v>
      </c>
      <c r="L13" s="2">
        <f>AVERAGE(C13:E13)</f>
        <v>112387</v>
      </c>
      <c r="M13" s="1">
        <f>C13/$L13</f>
        <v>0.85677169067596781</v>
      </c>
      <c r="N13" s="1">
        <f>D13/$L13</f>
        <v>0.89028980220132226</v>
      </c>
      <c r="O13" s="1">
        <f>E13/$L13</f>
        <v>1.2529385071227099</v>
      </c>
      <c r="P13" s="1">
        <f>F13/$L13</f>
        <v>0.84138734907062207</v>
      </c>
      <c r="Q13" s="1">
        <f>G13/$L13</f>
        <v>1.1220247893439632</v>
      </c>
      <c r="R13" s="1">
        <f>H13/$L13</f>
        <v>1.3193251888563624</v>
      </c>
      <c r="S13" s="1">
        <f>I13/$L13</f>
        <v>1.0207853221457999</v>
      </c>
      <c r="T13" s="1">
        <f>J13/$L13</f>
        <v>0.87349070622047031</v>
      </c>
      <c r="U13" s="1">
        <f>K13/$L13</f>
        <v>1.0411346508048085</v>
      </c>
      <c r="V13" s="1">
        <f>AVERAGE(M13:O13)</f>
        <v>1</v>
      </c>
      <c r="W13" s="1">
        <f>AVERAGE(P13:R13)</f>
        <v>1.0942457757569826</v>
      </c>
      <c r="X13" s="1">
        <f>AVERAGE(S13:U13)</f>
        <v>0.97847022639035952</v>
      </c>
      <c r="Y13" s="1">
        <f>STDEV(M13:O13)</f>
        <v>0.21969133401014129</v>
      </c>
      <c r="Z13" s="1">
        <f>STDEV(P13:R13)</f>
        <v>0.24017680960422499</v>
      </c>
      <c r="AA13" s="1">
        <f>STDEV(S13:U13)</f>
        <v>9.1482503985971131E-2</v>
      </c>
      <c r="AB13" s="3">
        <f t="shared" si="1"/>
        <v>0.21969133401014129</v>
      </c>
      <c r="AC13" s="3">
        <f t="shared" si="2"/>
        <v>0.21949073501158761</v>
      </c>
      <c r="AD13" s="3">
        <f t="shared" si="3"/>
        <v>9.3495439634843108E-2</v>
      </c>
    </row>
    <row r="14" spans="1:30">
      <c r="A14" t="s">
        <v>6</v>
      </c>
      <c r="B14" t="s">
        <v>9</v>
      </c>
      <c r="C14">
        <v>186400</v>
      </c>
      <c r="D14">
        <v>152108</v>
      </c>
      <c r="E14">
        <v>215504</v>
      </c>
      <c r="F14">
        <v>149437</v>
      </c>
      <c r="G14">
        <v>179730</v>
      </c>
      <c r="H14">
        <v>177414</v>
      </c>
      <c r="I14">
        <v>198627</v>
      </c>
      <c r="J14">
        <v>166471</v>
      </c>
      <c r="K14">
        <v>182270</v>
      </c>
      <c r="L14" s="2">
        <f>AVERAGE(C14:E14)</f>
        <v>184670.66666666666</v>
      </c>
      <c r="M14" s="1">
        <f>C14/$L14</f>
        <v>1.0093644180992469</v>
      </c>
      <c r="N14" s="1">
        <f>D14/$L14</f>
        <v>0.82367168942188984</v>
      </c>
      <c r="O14" s="1">
        <f>E14/$L14</f>
        <v>1.1669638924788632</v>
      </c>
      <c r="P14" s="1">
        <f>F14/$L14</f>
        <v>0.80920810379558572</v>
      </c>
      <c r="Q14" s="1">
        <f>G14/$L14</f>
        <v>0.97324606687219772</v>
      </c>
      <c r="R14" s="1">
        <f>H14/$L14</f>
        <v>0.96070482227821785</v>
      </c>
      <c r="S14" s="1">
        <f>I14/$L14</f>
        <v>1.0755741752886219</v>
      </c>
      <c r="T14" s="1">
        <f>J14/$L14</f>
        <v>0.9014479830761789</v>
      </c>
      <c r="U14" s="1">
        <f>K14/$L14</f>
        <v>0.98700028158234843</v>
      </c>
      <c r="V14" s="1">
        <f>AVERAGE(M14:O14)</f>
        <v>1</v>
      </c>
      <c r="W14" s="1">
        <f>AVERAGE(P14:R14)</f>
        <v>0.91438633098200039</v>
      </c>
      <c r="X14" s="1">
        <f>AVERAGE(S14:U14)</f>
        <v>0.98800747998238292</v>
      </c>
      <c r="Y14" s="1">
        <f>STDEV(M14:O14)</f>
        <v>0.17183757858710863</v>
      </c>
      <c r="Z14" s="1">
        <f>STDEV(P14:R14)</f>
        <v>9.1302602972474486E-2</v>
      </c>
      <c r="AA14" s="1">
        <f>STDEV(S14:U14)</f>
        <v>8.7067465451016388E-2</v>
      </c>
      <c r="AB14" s="3">
        <f t="shared" si="1"/>
        <v>0.17183757858710863</v>
      </c>
      <c r="AC14" s="3">
        <f t="shared" si="2"/>
        <v>9.9851233421676955E-2</v>
      </c>
      <c r="AD14" s="3">
        <f t="shared" si="3"/>
        <v>8.8124297857106182E-2</v>
      </c>
    </row>
    <row r="15" spans="1:30">
      <c r="A15" t="s">
        <v>10</v>
      </c>
      <c r="B15" t="s">
        <v>11</v>
      </c>
      <c r="C15">
        <v>131870</v>
      </c>
      <c r="D15">
        <v>122182</v>
      </c>
      <c r="E15">
        <v>91833</v>
      </c>
      <c r="F15">
        <v>235647</v>
      </c>
      <c r="G15">
        <v>197525</v>
      </c>
      <c r="H15">
        <v>253641</v>
      </c>
      <c r="I15">
        <v>796776</v>
      </c>
      <c r="J15">
        <v>565499</v>
      </c>
      <c r="K15">
        <v>923371</v>
      </c>
      <c r="L15" s="2">
        <f>AVERAGE(C15:E15)</f>
        <v>115295</v>
      </c>
      <c r="M15" s="1">
        <f>C15/$L15</f>
        <v>1.1437616548852942</v>
      </c>
      <c r="N15" s="1">
        <f>D15/$L15</f>
        <v>1.059733726527603</v>
      </c>
      <c r="O15" s="1">
        <f>E15/$L15</f>
        <v>0.79650461858710264</v>
      </c>
      <c r="P15" s="1">
        <f>F15/$L15</f>
        <v>2.0438613990199053</v>
      </c>
      <c r="Q15" s="1">
        <f>G15/$L15</f>
        <v>1.7132139294852335</v>
      </c>
      <c r="R15" s="1">
        <f>H15/$L15</f>
        <v>2.1999306127759226</v>
      </c>
      <c r="S15" s="1">
        <f>I15/$L15</f>
        <v>6.9107593564334966</v>
      </c>
      <c r="T15" s="1">
        <f>J15/$L15</f>
        <v>4.9048007285658528</v>
      </c>
      <c r="U15" s="1">
        <f>K15/$L15</f>
        <v>8.0087688104427777</v>
      </c>
      <c r="V15" s="1">
        <f>AVERAGE(M15:O15)</f>
        <v>0.99999999999999989</v>
      </c>
      <c r="W15" s="1">
        <f>AVERAGE(P15:R15)</f>
        <v>1.9856686470936873</v>
      </c>
      <c r="X15" s="1">
        <f>AVERAGE(S15:U15)</f>
        <v>6.6081096318140427</v>
      </c>
      <c r="Y15" s="1">
        <f>STDEV(M15:O15)</f>
        <v>0.18117105419549595</v>
      </c>
      <c r="Z15" s="1">
        <f>STDEV(P15:R15)</f>
        <v>0.2485217892478066</v>
      </c>
      <c r="AA15" s="1">
        <f>STDEV(S15:U15)</f>
        <v>1.5739606428328627</v>
      </c>
      <c r="AB15" s="3">
        <f t="shared" si="1"/>
        <v>0.18117105419549598</v>
      </c>
      <c r="AC15" s="3">
        <f t="shared" si="2"/>
        <v>0.12515773445461514</v>
      </c>
      <c r="AD15" s="3">
        <f t="shared" si="3"/>
        <v>0.23818621822725158</v>
      </c>
    </row>
    <row r="16" spans="1:30">
      <c r="A16" t="s">
        <v>10</v>
      </c>
      <c r="B16" t="s">
        <v>12</v>
      </c>
      <c r="C16">
        <v>196201</v>
      </c>
      <c r="D16">
        <v>193439</v>
      </c>
      <c r="E16">
        <v>328429</v>
      </c>
      <c r="F16">
        <v>424200</v>
      </c>
      <c r="G16">
        <v>525977</v>
      </c>
      <c r="H16">
        <v>689884</v>
      </c>
      <c r="I16">
        <v>1770795</v>
      </c>
      <c r="J16">
        <v>1232591</v>
      </c>
      <c r="K16">
        <v>2648655</v>
      </c>
      <c r="L16" s="2">
        <f>AVERAGE(C16:E16)</f>
        <v>239356.33333333334</v>
      </c>
      <c r="M16" s="1">
        <f>C16/$L16</f>
        <v>0.81970256340268133</v>
      </c>
      <c r="N16" s="1">
        <f>D16/$L16</f>
        <v>0.80816328235865909</v>
      </c>
      <c r="O16" s="1">
        <f>E16/$L16</f>
        <v>1.3721341542386594</v>
      </c>
      <c r="P16" s="1">
        <f>F16/$L16</f>
        <v>1.7722530843136244</v>
      </c>
      <c r="Q16" s="1">
        <f>G16/$L16</f>
        <v>2.1974643105328315</v>
      </c>
      <c r="R16" s="1">
        <f>H16/$L16</f>
        <v>2.8822466921702508</v>
      </c>
      <c r="S16" s="1">
        <f>I16/$L16</f>
        <v>7.3981539378527685</v>
      </c>
      <c r="T16" s="1">
        <f>J16/$L16</f>
        <v>5.1496067926619862</v>
      </c>
      <c r="U16" s="1">
        <f>K16/$L16</f>
        <v>11.065740200454274</v>
      </c>
      <c r="V16" s="1">
        <f>AVERAGE(M16:O16)</f>
        <v>1</v>
      </c>
      <c r="W16" s="1">
        <f>AVERAGE(P16:R16)</f>
        <v>2.283988029005569</v>
      </c>
      <c r="X16" s="1">
        <f>AVERAGE(S16:U16)</f>
        <v>7.8711669769896764</v>
      </c>
      <c r="Y16" s="1">
        <f>STDEV(M16:O16)</f>
        <v>0.32232927312756537</v>
      </c>
      <c r="Z16" s="1">
        <f>STDEV(P16:R16)</f>
        <v>0.560032336356039</v>
      </c>
      <c r="AA16" s="1">
        <f>STDEV(S16:U16)</f>
        <v>2.986296138378465</v>
      </c>
      <c r="AB16" s="3">
        <f t="shared" si="1"/>
        <v>0.32232927312756537</v>
      </c>
      <c r="AC16" s="3">
        <f t="shared" si="2"/>
        <v>0.24519933083881915</v>
      </c>
      <c r="AD16" s="3">
        <f t="shared" si="3"/>
        <v>0.37939687305688086</v>
      </c>
    </row>
    <row r="17" spans="1:30">
      <c r="A17" t="s">
        <v>10</v>
      </c>
      <c r="B17" t="s">
        <v>13</v>
      </c>
      <c r="C17">
        <v>185364</v>
      </c>
      <c r="D17">
        <v>120092</v>
      </c>
      <c r="E17">
        <v>168640</v>
      </c>
      <c r="F17">
        <v>295414</v>
      </c>
      <c r="G17">
        <v>388898</v>
      </c>
      <c r="H17">
        <v>434953</v>
      </c>
      <c r="I17">
        <v>1515612</v>
      </c>
      <c r="J17">
        <v>1038391</v>
      </c>
      <c r="K17">
        <v>2162131</v>
      </c>
      <c r="L17" s="2">
        <f>AVERAGE(C17:E17)</f>
        <v>158032</v>
      </c>
      <c r="M17" s="1">
        <f>C17/$L17</f>
        <v>1.1729523134555027</v>
      </c>
      <c r="N17" s="1">
        <f>D17/$L17</f>
        <v>0.75992204110559891</v>
      </c>
      <c r="O17" s="1">
        <f>E17/$L17</f>
        <v>1.0671256454388984</v>
      </c>
      <c r="P17" s="1">
        <f>F17/$L17</f>
        <v>1.869330262225372</v>
      </c>
      <c r="Q17" s="1">
        <f>G17/$L17</f>
        <v>2.4608813404880023</v>
      </c>
      <c r="R17" s="1">
        <f>H17/$L17</f>
        <v>2.7523096588032803</v>
      </c>
      <c r="S17" s="1">
        <f>I17/$L17</f>
        <v>9.5905386250885893</v>
      </c>
      <c r="T17" s="1">
        <f>J17/$L17</f>
        <v>6.5707641490331072</v>
      </c>
      <c r="U17" s="1">
        <f>K17/$L17</f>
        <v>13.681602460261212</v>
      </c>
      <c r="V17" s="1">
        <f>AVERAGE(M17:O17)</f>
        <v>1</v>
      </c>
      <c r="W17" s="1">
        <f>AVERAGE(P17:R17)</f>
        <v>2.3608404205055518</v>
      </c>
      <c r="X17" s="1">
        <f>AVERAGE(S17:U17)</f>
        <v>9.9476350781276377</v>
      </c>
      <c r="Y17" s="1">
        <f>STDEV(M17:O17)</f>
        <v>0.21454111651627644</v>
      </c>
      <c r="Z17" s="1">
        <f>STDEV(P17:R17)</f>
        <v>0.44991031656150471</v>
      </c>
      <c r="AA17" s="1">
        <f>STDEV(S17:U17)</f>
        <v>3.5688434792922923</v>
      </c>
      <c r="AB17" s="3">
        <f t="shared" si="1"/>
        <v>0.21454111651627644</v>
      </c>
      <c r="AC17" s="3">
        <f t="shared" si="2"/>
        <v>0.19057209994107127</v>
      </c>
      <c r="AD17" s="3">
        <f t="shared" si="3"/>
        <v>0.35876300761567809</v>
      </c>
    </row>
    <row r="18" spans="1:30">
      <c r="A18" t="s">
        <v>14</v>
      </c>
      <c r="B18" t="s">
        <v>15</v>
      </c>
      <c r="C18">
        <v>20983</v>
      </c>
      <c r="D18">
        <v>32145</v>
      </c>
      <c r="E18">
        <v>35582</v>
      </c>
      <c r="F18">
        <v>29463</v>
      </c>
      <c r="G18">
        <v>32106</v>
      </c>
      <c r="H18">
        <v>55647</v>
      </c>
      <c r="I18">
        <v>92616</v>
      </c>
      <c r="J18">
        <v>95145</v>
      </c>
      <c r="K18">
        <v>148273</v>
      </c>
      <c r="L18" s="2">
        <f>AVERAGE(C18:E18)</f>
        <v>29570</v>
      </c>
      <c r="M18" s="1">
        <f>C18/$L18</f>
        <v>0.70960432871153201</v>
      </c>
      <c r="N18" s="1">
        <f>D18/$L18</f>
        <v>1.0870815015218127</v>
      </c>
      <c r="O18" s="1">
        <f>E18/$L18</f>
        <v>1.2033141697666554</v>
      </c>
      <c r="P18" s="1">
        <f>F18/$L18</f>
        <v>0.9963814677037538</v>
      </c>
      <c r="Q18" s="1">
        <f>G18/$L18</f>
        <v>1.0857625972269191</v>
      </c>
      <c r="R18" s="1">
        <f>H18/$L18</f>
        <v>1.8818735204599255</v>
      </c>
      <c r="S18" s="1">
        <f>I18/$L18</f>
        <v>3.1320933378424081</v>
      </c>
      <c r="T18" s="1">
        <f>J18/$L18</f>
        <v>3.2176192086574229</v>
      </c>
      <c r="U18" s="1">
        <f>K18/$L18</f>
        <v>5.0143050388907673</v>
      </c>
      <c r="V18" s="1">
        <f>AVERAGE(M18:O18)</f>
        <v>1</v>
      </c>
      <c r="W18" s="1">
        <f>AVERAGE(P18:R18)</f>
        <v>1.3213391951301994</v>
      </c>
      <c r="X18" s="1">
        <f>AVERAGE(S18:U18)</f>
        <v>3.7880058617968664</v>
      </c>
      <c r="Y18" s="1">
        <f>STDEV(M18:O18)</f>
        <v>0.25811769160431275</v>
      </c>
      <c r="Z18" s="1">
        <f>STDEV(P18:R18)</f>
        <v>0.48748978859392295</v>
      </c>
      <c r="AA18" s="1">
        <f>STDEV(S18:U18)</f>
        <v>1.0628668413543367</v>
      </c>
      <c r="AB18" s="3">
        <f t="shared" si="1"/>
        <v>0.25811769160431275</v>
      </c>
      <c r="AC18" s="3">
        <f t="shared" si="2"/>
        <v>0.36893614477688125</v>
      </c>
      <c r="AD18" s="3">
        <f t="shared" si="3"/>
        <v>0.28058743310659995</v>
      </c>
    </row>
    <row r="19" spans="1:30">
      <c r="A19" t="s">
        <v>14</v>
      </c>
      <c r="B19" t="s">
        <v>15</v>
      </c>
      <c r="C19">
        <v>28351</v>
      </c>
      <c r="D19">
        <v>30298</v>
      </c>
      <c r="E19">
        <v>41932</v>
      </c>
      <c r="F19">
        <v>33896</v>
      </c>
      <c r="G19">
        <v>40102</v>
      </c>
      <c r="H19">
        <v>71828</v>
      </c>
      <c r="I19">
        <v>110039</v>
      </c>
      <c r="J19">
        <v>105207</v>
      </c>
      <c r="K19">
        <v>191687</v>
      </c>
      <c r="L19" s="2">
        <f>AVERAGE(C19:E19)</f>
        <v>33527</v>
      </c>
      <c r="M19" s="1">
        <f>C19/$L19</f>
        <v>0.84561696543084675</v>
      </c>
      <c r="N19" s="1">
        <f>D19/$L19</f>
        <v>0.90368956363527908</v>
      </c>
      <c r="O19" s="1">
        <f>E19/$L19</f>
        <v>1.2506934709338742</v>
      </c>
      <c r="P19" s="1">
        <f>F19/$L19</f>
        <v>1.0110060548214872</v>
      </c>
      <c r="Q19" s="1">
        <f>G19/$L19</f>
        <v>1.1961105974289379</v>
      </c>
      <c r="R19" s="1">
        <f>H19/$L19</f>
        <v>2.1423926984221673</v>
      </c>
      <c r="S19" s="1">
        <f>I19/$L19</f>
        <v>3.2821009932293377</v>
      </c>
      <c r="T19" s="1">
        <f>J19/$L19</f>
        <v>3.137978345810839</v>
      </c>
      <c r="U19" s="1">
        <f>K19/$L19</f>
        <v>5.7173919527544967</v>
      </c>
      <c r="V19" s="1">
        <f>AVERAGE(M19:O19)</f>
        <v>1</v>
      </c>
      <c r="W19" s="1">
        <f>AVERAGE(P19:R19)</f>
        <v>1.4498364502241976</v>
      </c>
      <c r="X19" s="1">
        <f>AVERAGE(S19:U19)</f>
        <v>4.0458237639315575</v>
      </c>
      <c r="Y19" s="1">
        <f>STDEV(M19:O19)</f>
        <v>0.21903999393309015</v>
      </c>
      <c r="Z19" s="1">
        <f>STDEV(P19:R19)</f>
        <v>0.60687028318415326</v>
      </c>
      <c r="AA19" s="1">
        <f>STDEV(S19:U19)</f>
        <v>1.4494129817923977</v>
      </c>
      <c r="AB19" s="3">
        <f t="shared" si="1"/>
        <v>0.21903999393309015</v>
      </c>
      <c r="AC19" s="3">
        <f t="shared" si="2"/>
        <v>0.41857844247901821</v>
      </c>
      <c r="AD19" s="3">
        <f t="shared" si="3"/>
        <v>0.35824916416624153</v>
      </c>
    </row>
    <row r="20" spans="1:30">
      <c r="A20" t="s">
        <v>14</v>
      </c>
      <c r="B20" t="s">
        <v>16</v>
      </c>
      <c r="C20">
        <v>54496</v>
      </c>
      <c r="D20">
        <v>63805</v>
      </c>
      <c r="E20">
        <v>109530</v>
      </c>
      <c r="F20">
        <v>88291</v>
      </c>
      <c r="G20">
        <v>101538</v>
      </c>
      <c r="H20">
        <v>64641</v>
      </c>
      <c r="I20">
        <v>342812</v>
      </c>
      <c r="J20">
        <v>225180</v>
      </c>
      <c r="K20">
        <v>202504</v>
      </c>
      <c r="L20" s="2">
        <f>AVERAGE(C20:E20)</f>
        <v>75943.666666666672</v>
      </c>
      <c r="M20" s="1">
        <f>C20/$L20</f>
        <v>0.71758452537187645</v>
      </c>
      <c r="N20" s="1">
        <f>D20/$L20</f>
        <v>0.84016222550925901</v>
      </c>
      <c r="O20" s="1">
        <f>E20/$L20</f>
        <v>1.4422532491188644</v>
      </c>
      <c r="P20" s="1">
        <f>F20/$L20</f>
        <v>1.162585425161633</v>
      </c>
      <c r="Q20" s="1">
        <f>G20/$L20</f>
        <v>1.3370173505800351</v>
      </c>
      <c r="R20" s="1">
        <f>H20/$L20</f>
        <v>0.85117038506612352</v>
      </c>
      <c r="S20" s="1">
        <f>I20/$L20</f>
        <v>4.5140301363730133</v>
      </c>
      <c r="T20" s="1">
        <f>J20/$L20</f>
        <v>2.9650925466683637</v>
      </c>
      <c r="U20" s="1">
        <f>K20/$L20</f>
        <v>2.6665028025158999</v>
      </c>
      <c r="V20" s="1">
        <f>AVERAGE(M20:O20)</f>
        <v>1</v>
      </c>
      <c r="W20" s="1">
        <f>AVERAGE(P20:R20)</f>
        <v>1.1169243869359307</v>
      </c>
      <c r="X20" s="1">
        <f>AVERAGE(S20:U20)</f>
        <v>3.3818751618524256</v>
      </c>
      <c r="Y20" s="1">
        <f>STDEV(M20:O20)</f>
        <v>0.38787533488208126</v>
      </c>
      <c r="Z20" s="1">
        <f>STDEV(P20:R20)</f>
        <v>0.24612093832840726</v>
      </c>
      <c r="AA20" s="1">
        <f>STDEV(S20:U20)</f>
        <v>0.99177624672959386</v>
      </c>
      <c r="AB20" s="3">
        <f t="shared" si="1"/>
        <v>0.38787533488208126</v>
      </c>
      <c r="AC20" s="3">
        <f t="shared" si="2"/>
        <v>0.22035595355169313</v>
      </c>
      <c r="AD20" s="3">
        <f t="shared" si="3"/>
        <v>0.29326222857568385</v>
      </c>
    </row>
    <row r="21" spans="1:30">
      <c r="A21" t="s">
        <v>14</v>
      </c>
      <c r="B21" t="s">
        <v>17</v>
      </c>
      <c r="C21">
        <v>183423</v>
      </c>
      <c r="D21">
        <v>154710</v>
      </c>
      <c r="E21">
        <v>169857</v>
      </c>
      <c r="F21">
        <v>232413</v>
      </c>
      <c r="G21">
        <v>298932</v>
      </c>
      <c r="H21">
        <v>228023</v>
      </c>
      <c r="I21">
        <v>761809</v>
      </c>
      <c r="J21">
        <v>751858</v>
      </c>
      <c r="K21">
        <v>757988</v>
      </c>
      <c r="L21" s="2">
        <f>AVERAGE(C21:E21)</f>
        <v>169330</v>
      </c>
      <c r="M21" s="1">
        <f>C21/$L21</f>
        <v>1.0832280162995334</v>
      </c>
      <c r="N21" s="1">
        <f>D21/$L21</f>
        <v>0.91365971771097854</v>
      </c>
      <c r="O21" s="1">
        <f>E21/$L21</f>
        <v>1.003112265989488</v>
      </c>
      <c r="P21" s="1">
        <f>F21/$L21</f>
        <v>1.3725447351325812</v>
      </c>
      <c r="Q21" s="1">
        <f>G21/$L21</f>
        <v>1.7653812082915017</v>
      </c>
      <c r="R21" s="1">
        <f>H21/$L21</f>
        <v>1.3466190279336208</v>
      </c>
      <c r="S21" s="1">
        <f>I21/$L21</f>
        <v>4.4989606094608163</v>
      </c>
      <c r="T21" s="1">
        <f>J21/$L21</f>
        <v>4.4401937046004845</v>
      </c>
      <c r="U21" s="1">
        <f>K21/$L21</f>
        <v>4.4763952046300126</v>
      </c>
      <c r="V21" s="1">
        <f>AVERAGE(M21:O21)</f>
        <v>1</v>
      </c>
      <c r="W21" s="1">
        <f>AVERAGE(P21:R21)</f>
        <v>1.4948483237859012</v>
      </c>
      <c r="X21" s="1">
        <f>AVERAGE(S21:U21)</f>
        <v>4.4718498395637711</v>
      </c>
      <c r="Y21" s="1">
        <f>STDEV(M21:O21)</f>
        <v>8.4826980502940894E-2</v>
      </c>
      <c r="Z21" s="1">
        <f>STDEV(P21:R21)</f>
        <v>0.23464668498112895</v>
      </c>
      <c r="AA21" s="1">
        <f>STDEV(S21:U21)</f>
        <v>2.9645953086464949E-2</v>
      </c>
      <c r="AB21" s="3">
        <f t="shared" si="1"/>
        <v>8.4826980502940894E-2</v>
      </c>
      <c r="AC21" s="3">
        <f t="shared" si="2"/>
        <v>0.15697022985372536</v>
      </c>
      <c r="AD21" s="3">
        <f t="shared" si="3"/>
        <v>6.6294607712849571E-3</v>
      </c>
    </row>
    <row r="22" spans="1:30">
      <c r="A22" t="s">
        <v>18</v>
      </c>
      <c r="B22" t="s">
        <v>19</v>
      </c>
      <c r="C22">
        <v>59289</v>
      </c>
      <c r="D22">
        <v>54821</v>
      </c>
      <c r="E22">
        <v>108015</v>
      </c>
      <c r="F22">
        <v>263991</v>
      </c>
      <c r="G22">
        <v>351561</v>
      </c>
      <c r="H22">
        <v>332051</v>
      </c>
      <c r="I22">
        <v>1709166</v>
      </c>
      <c r="J22">
        <v>1644648</v>
      </c>
      <c r="K22">
        <v>2267006</v>
      </c>
      <c r="L22" s="2">
        <f>AVERAGE(C22:E22)</f>
        <v>74041.666666666672</v>
      </c>
      <c r="M22" s="1">
        <f>C22/$L22</f>
        <v>0.80075182892515473</v>
      </c>
      <c r="N22" s="1">
        <f>D22/$L22</f>
        <v>0.74040742824985928</v>
      </c>
      <c r="O22" s="1">
        <f>E22/$L22</f>
        <v>1.4588407428249859</v>
      </c>
      <c r="P22" s="1">
        <f>F22/$L22</f>
        <v>3.5654383792909394</v>
      </c>
      <c r="Q22" s="1">
        <f>G22/$L22</f>
        <v>4.7481508159819921</v>
      </c>
      <c r="R22" s="1">
        <f>H22/$L22</f>
        <v>4.4846505346088907</v>
      </c>
      <c r="S22" s="1">
        <f>I22/$L22</f>
        <v>23.083840180078784</v>
      </c>
      <c r="T22" s="1">
        <f>J22/$L22</f>
        <v>22.21246595385481</v>
      </c>
      <c r="U22" s="1">
        <f>K22/$L22</f>
        <v>30.617976364659537</v>
      </c>
      <c r="V22" s="1">
        <f>AVERAGE(M22:O22)</f>
        <v>1</v>
      </c>
      <c r="W22" s="1">
        <f>AVERAGE(P22:R22)</f>
        <v>4.2660799099606077</v>
      </c>
      <c r="X22" s="1">
        <f>AVERAGE(S22:U22)</f>
        <v>25.304760832864378</v>
      </c>
      <c r="Y22" s="1">
        <f>STDEV(M22:O22)</f>
        <v>0.39851158343309628</v>
      </c>
      <c r="Z22" s="1">
        <f>STDEV(P22:R22)</f>
        <v>0.62091224456059113</v>
      </c>
      <c r="AA22" s="1">
        <f>STDEV(S22:U22)</f>
        <v>4.6219603769411224</v>
      </c>
      <c r="AB22" s="3">
        <f t="shared" si="1"/>
        <v>0.39851158343309628</v>
      </c>
      <c r="AC22" s="3">
        <f t="shared" si="2"/>
        <v>0.14554632300976392</v>
      </c>
      <c r="AD22" s="3">
        <f t="shared" si="3"/>
        <v>0.18265181036362074</v>
      </c>
    </row>
    <row r="23" spans="1:30">
      <c r="A23" t="s">
        <v>18</v>
      </c>
      <c r="B23" t="s">
        <v>20</v>
      </c>
      <c r="C23">
        <v>46158</v>
      </c>
      <c r="D23">
        <v>23781</v>
      </c>
      <c r="E23">
        <v>60578</v>
      </c>
      <c r="F23">
        <v>448482</v>
      </c>
      <c r="G23">
        <v>543141</v>
      </c>
      <c r="H23">
        <v>663024</v>
      </c>
      <c r="I23">
        <v>3143015</v>
      </c>
      <c r="J23">
        <v>2401956</v>
      </c>
      <c r="K23">
        <v>4809965</v>
      </c>
      <c r="L23" s="2">
        <f>AVERAGE(C23:E23)</f>
        <v>43505.666666666664</v>
      </c>
      <c r="M23" s="1">
        <f>C23/$L23</f>
        <v>1.0609652382448265</v>
      </c>
      <c r="N23" s="1">
        <f>D23/$L23</f>
        <v>0.54661844817150262</v>
      </c>
      <c r="O23" s="1">
        <f>E23/$L23</f>
        <v>1.3924163135836711</v>
      </c>
      <c r="P23" s="1">
        <f>F23/$L23</f>
        <v>10.30858815326739</v>
      </c>
      <c r="Q23" s="1">
        <f>G23/$L23</f>
        <v>12.48437368312174</v>
      </c>
      <c r="R23" s="1">
        <f>H23/$L23</f>
        <v>15.239945754192942</v>
      </c>
      <c r="S23" s="1">
        <f>I23/$L23</f>
        <v>72.243807320119217</v>
      </c>
      <c r="T23" s="1">
        <f>J23/$L23</f>
        <v>55.210187178681707</v>
      </c>
      <c r="U23" s="1">
        <f>K23/$L23</f>
        <v>110.55950565826674</v>
      </c>
      <c r="V23" s="1">
        <f>AVERAGE(M23:O23)</f>
        <v>1</v>
      </c>
      <c r="W23" s="1">
        <f>AVERAGE(P23:R23)</f>
        <v>12.677635863527357</v>
      </c>
      <c r="X23" s="1">
        <f>AVERAGE(S23:U23)</f>
        <v>79.337833385689223</v>
      </c>
      <c r="Y23" s="1">
        <f>STDEV(M23:O23)</f>
        <v>0.42618197696480747</v>
      </c>
      <c r="Z23" s="1">
        <f>STDEV(P23:R23)</f>
        <v>2.4713527975246503</v>
      </c>
      <c r="AA23" s="1">
        <f>STDEV(S23:U23)</f>
        <v>28.348380348846685</v>
      </c>
      <c r="AB23" s="3">
        <f>Y23/V23</f>
        <v>0.42618197696480747</v>
      </c>
      <c r="AC23" s="3">
        <f t="shared" si="2"/>
        <v>0.19493798560933226</v>
      </c>
      <c r="AD23" s="3">
        <f t="shared" si="3"/>
        <v>0.3573122574577402</v>
      </c>
    </row>
    <row r="24" spans="1:30">
      <c r="A24" t="s">
        <v>18</v>
      </c>
      <c r="B24" t="s">
        <v>21</v>
      </c>
      <c r="C24">
        <v>8153</v>
      </c>
      <c r="D24">
        <v>14438</v>
      </c>
      <c r="E24">
        <v>10248</v>
      </c>
      <c r="F24">
        <v>84081</v>
      </c>
      <c r="G24">
        <v>89859</v>
      </c>
      <c r="H24">
        <v>89079</v>
      </c>
      <c r="I24">
        <v>685378</v>
      </c>
      <c r="J24">
        <v>454816</v>
      </c>
      <c r="K24">
        <v>632794</v>
      </c>
      <c r="L24" s="2">
        <f>AVERAGE(C24:E24)</f>
        <v>10946.333333333334</v>
      </c>
      <c r="M24" s="1">
        <f>C24/$L24</f>
        <v>0.74481561557903708</v>
      </c>
      <c r="N24" s="1">
        <f>D24/$L24</f>
        <v>1.3189804805262035</v>
      </c>
      <c r="O24" s="1">
        <f>E24/$L24</f>
        <v>0.93620390389475927</v>
      </c>
      <c r="P24" s="1">
        <f>F24/$L24</f>
        <v>7.6812022290569137</v>
      </c>
      <c r="Q24" s="1">
        <f>G24/$L24</f>
        <v>8.2090502146837601</v>
      </c>
      <c r="R24" s="1">
        <f>H24/$L24</f>
        <v>8.1377934772678824</v>
      </c>
      <c r="S24" s="1">
        <f>I24/$L24</f>
        <v>62.612564328999049</v>
      </c>
      <c r="T24" s="1">
        <f>J24/$L24</f>
        <v>41.549620877615027</v>
      </c>
      <c r="U24" s="1">
        <f>K24/$L24</f>
        <v>57.808763969670203</v>
      </c>
      <c r="V24" s="1">
        <f>AVERAGE(M24:O24)</f>
        <v>1</v>
      </c>
      <c r="W24" s="1">
        <f>AVERAGE(P24:R24)</f>
        <v>8.0093486403361851</v>
      </c>
      <c r="X24" s="1">
        <f>AVERAGE(S24:U24)</f>
        <v>53.990316392094762</v>
      </c>
      <c r="Y24" s="1">
        <f>STDEV(M24:O24)</f>
        <v>0.29235043944494299</v>
      </c>
      <c r="Z24" s="1">
        <f>STDEV(P24:R24)</f>
        <v>0.28640780555597212</v>
      </c>
      <c r="AA24" s="1">
        <f>STDEV(S24:U24)</f>
        <v>11.038446590715067</v>
      </c>
      <c r="AB24" s="3">
        <f t="shared" si="1"/>
        <v>0.29235043944494299</v>
      </c>
      <c r="AC24" s="3">
        <f t="shared" si="2"/>
        <v>3.5759188220822712E-2</v>
      </c>
      <c r="AD24" s="3">
        <f t="shared" si="3"/>
        <v>0.20445234124116582</v>
      </c>
    </row>
    <row r="25" spans="1:30">
      <c r="A25" t="s">
        <v>22</v>
      </c>
      <c r="B25" t="s">
        <v>23</v>
      </c>
      <c r="C25">
        <v>206327</v>
      </c>
      <c r="D25">
        <v>200908</v>
      </c>
      <c r="E25">
        <v>230819</v>
      </c>
      <c r="F25">
        <v>555051</v>
      </c>
      <c r="G25">
        <v>667548</v>
      </c>
      <c r="H25">
        <v>451132</v>
      </c>
      <c r="I25">
        <v>3560603</v>
      </c>
      <c r="J25">
        <v>2861481</v>
      </c>
      <c r="K25">
        <v>3458505</v>
      </c>
      <c r="L25" s="2">
        <f>AVERAGE(C25:E25)</f>
        <v>212684.66666666666</v>
      </c>
      <c r="M25" s="1">
        <f>C25/$L25</f>
        <v>0.9701075457563153</v>
      </c>
      <c r="N25" s="1">
        <f>D25/$L25</f>
        <v>0.94462851106646151</v>
      </c>
      <c r="O25" s="1">
        <f>E25/$L25</f>
        <v>1.0852639431772233</v>
      </c>
      <c r="P25" s="1">
        <f>F25/$L25</f>
        <v>2.6097367934375462</v>
      </c>
      <c r="Q25" s="1">
        <f>G25/$L25</f>
        <v>3.1386747830120965</v>
      </c>
      <c r="R25" s="1">
        <f>H25/$L25</f>
        <v>2.1211308133794318</v>
      </c>
      <c r="S25" s="1">
        <f>I25/$L25</f>
        <v>16.741230366081869</v>
      </c>
      <c r="T25" s="1">
        <f>J25/$L25</f>
        <v>13.454101063546346</v>
      </c>
      <c r="U25" s="1">
        <f>K25/$L25</f>
        <v>16.261186357267569</v>
      </c>
      <c r="V25" s="1">
        <f>AVERAGE(M25:O25)</f>
        <v>1</v>
      </c>
      <c r="W25" s="1">
        <f>AVERAGE(P25:R25)</f>
        <v>2.6231807966096916</v>
      </c>
      <c r="X25" s="1">
        <f>AVERAGE(S25:U25)</f>
        <v>15.485505928965262</v>
      </c>
      <c r="Y25" s="1">
        <f>STDEV(M25:O25)</f>
        <v>7.493163755569647E-2</v>
      </c>
      <c r="Z25" s="1">
        <f>STDEV(P25:R25)</f>
        <v>0.50890518611026025</v>
      </c>
      <c r="AA25" s="1">
        <f>STDEV(S25:U25)</f>
        <v>1.7755463547976875</v>
      </c>
      <c r="AB25" s="3">
        <f t="shared" si="1"/>
        <v>7.493163755569647E-2</v>
      </c>
      <c r="AC25" s="3">
        <f t="shared" si="2"/>
        <v>0.19400309226416668</v>
      </c>
      <c r="AD25" s="3">
        <f t="shared" si="3"/>
        <v>0.11465859513679635</v>
      </c>
    </row>
    <row r="26" spans="1:30">
      <c r="A26" t="s">
        <v>22</v>
      </c>
      <c r="B26" t="s">
        <v>24</v>
      </c>
      <c r="C26">
        <v>428067</v>
      </c>
      <c r="D26">
        <v>384070</v>
      </c>
      <c r="E26">
        <v>646558</v>
      </c>
      <c r="F26">
        <v>916988</v>
      </c>
      <c r="G26">
        <v>999599</v>
      </c>
      <c r="H26">
        <v>795075</v>
      </c>
      <c r="I26">
        <v>5738462</v>
      </c>
      <c r="J26">
        <v>4952785</v>
      </c>
      <c r="K26">
        <v>8024284</v>
      </c>
      <c r="L26" s="2">
        <f>AVERAGE(C26:E26)</f>
        <v>486231.66666666669</v>
      </c>
      <c r="M26" s="1">
        <f>C26/$L26</f>
        <v>0.8803766380223419</v>
      </c>
      <c r="N26" s="1">
        <f>D26/$L26</f>
        <v>0.7898909641837395</v>
      </c>
      <c r="O26" s="1">
        <f>E26/$L26</f>
        <v>1.3297323977939184</v>
      </c>
      <c r="P26" s="1">
        <f>F26/$L26</f>
        <v>1.8859076091986329</v>
      </c>
      <c r="Q26" s="1">
        <f>G26/$L26</f>
        <v>2.0558081024477359</v>
      </c>
      <c r="R26" s="1">
        <f>H26/$L26</f>
        <v>1.6351773331642323</v>
      </c>
      <c r="S26" s="1">
        <f>I26/$L26</f>
        <v>11.801909240793997</v>
      </c>
      <c r="T26" s="1">
        <f>J26/$L26</f>
        <v>10.186060142798871</v>
      </c>
      <c r="U26" s="1">
        <f>K26/$L26</f>
        <v>16.503005768855036</v>
      </c>
      <c r="V26" s="1">
        <f>AVERAGE(M26:O26)</f>
        <v>1</v>
      </c>
      <c r="W26" s="1">
        <f>AVERAGE(P26:R26)</f>
        <v>1.8589643482702005</v>
      </c>
      <c r="X26" s="1">
        <f>AVERAGE(S26:U26)</f>
        <v>12.830325050815967</v>
      </c>
      <c r="Y26" s="1">
        <f>STDEV(M26:O26)</f>
        <v>0.28911849631025238</v>
      </c>
      <c r="Z26" s="1">
        <f>STDEV(P26:R26)</f>
        <v>0.21160580213949998</v>
      </c>
      <c r="AA26" s="1">
        <f>STDEV(S26:U26)</f>
        <v>3.2816428537189952</v>
      </c>
      <c r="AB26" s="3">
        <f t="shared" si="1"/>
        <v>0.28911849631025238</v>
      </c>
      <c r="AC26" s="3">
        <f t="shared" si="2"/>
        <v>0.11382994102947856</v>
      </c>
      <c r="AD26" s="3">
        <f t="shared" si="3"/>
        <v>0.25577238618052733</v>
      </c>
    </row>
    <row r="27" spans="1:30">
      <c r="A27" t="s">
        <v>22</v>
      </c>
      <c r="B27" t="s">
        <v>25</v>
      </c>
      <c r="C27">
        <v>35708</v>
      </c>
      <c r="D27">
        <v>42568</v>
      </c>
      <c r="E27">
        <v>39844</v>
      </c>
      <c r="F27">
        <v>91501</v>
      </c>
      <c r="G27">
        <v>102393</v>
      </c>
      <c r="H27">
        <v>95214</v>
      </c>
      <c r="I27">
        <v>475545</v>
      </c>
      <c r="J27">
        <v>412438</v>
      </c>
      <c r="K27">
        <v>480218</v>
      </c>
      <c r="L27" s="2">
        <f>AVERAGE(C27:E27)</f>
        <v>39373.333333333336</v>
      </c>
      <c r="M27" s="1">
        <f>C27/$L27</f>
        <v>0.90690822891974254</v>
      </c>
      <c r="N27" s="1">
        <f>D27/$L27</f>
        <v>1.0811378259397222</v>
      </c>
      <c r="O27" s="1">
        <f>E27/$L27</f>
        <v>1.011953945140535</v>
      </c>
      <c r="P27" s="1">
        <f>F27/$L27</f>
        <v>2.32393328818151</v>
      </c>
      <c r="Q27" s="1">
        <f>G27/$L27</f>
        <v>2.6005672197764982</v>
      </c>
      <c r="R27" s="1">
        <f>H27/$L27</f>
        <v>2.4182356925160851</v>
      </c>
      <c r="S27" s="1">
        <f>I27/$L27</f>
        <v>12.077844564849306</v>
      </c>
      <c r="T27" s="1">
        <f>J27/$L27</f>
        <v>10.475059261767694</v>
      </c>
      <c r="U27" s="1">
        <f>K27/$L27</f>
        <v>12.196528953606501</v>
      </c>
      <c r="V27" s="1">
        <f>AVERAGE(M27:O27)</f>
        <v>1</v>
      </c>
      <c r="W27" s="1">
        <f>AVERAGE(P27:R27)</f>
        <v>2.4475787334913641</v>
      </c>
      <c r="X27" s="1">
        <f>AVERAGE(S27:U27)</f>
        <v>11.5831442600745</v>
      </c>
      <c r="Y27" s="1">
        <f>STDEV(M27:O27)</f>
        <v>8.7727764833907151E-2</v>
      </c>
      <c r="Z27" s="1">
        <f>STDEV(P27:R27)</f>
        <v>0.14063194362477838</v>
      </c>
      <c r="AA27" s="1">
        <f>STDEV(S27:U27)</f>
        <v>0.9614628274863849</v>
      </c>
      <c r="AB27" s="3">
        <f t="shared" si="1"/>
        <v>8.7727764833907151E-2</v>
      </c>
      <c r="AC27" s="3">
        <f t="shared" si="2"/>
        <v>5.7457577033353718E-2</v>
      </c>
      <c r="AD27" s="3">
        <f t="shared" si="3"/>
        <v>8.3005339992217361E-2</v>
      </c>
    </row>
    <row r="28" spans="1:30">
      <c r="A28" t="s">
        <v>26</v>
      </c>
      <c r="B28" t="s">
        <v>27</v>
      </c>
      <c r="C28">
        <v>124830</v>
      </c>
      <c r="D28">
        <v>109199</v>
      </c>
      <c r="E28">
        <v>139043</v>
      </c>
      <c r="F28">
        <v>2758645</v>
      </c>
      <c r="G28">
        <v>3375143</v>
      </c>
      <c r="H28">
        <v>2695291</v>
      </c>
      <c r="I28">
        <v>29715732</v>
      </c>
      <c r="J28">
        <v>21413788</v>
      </c>
      <c r="K28">
        <v>39983532</v>
      </c>
      <c r="L28" s="2">
        <f>AVERAGE(C28:E28)</f>
        <v>124357.33333333333</v>
      </c>
      <c r="M28" s="1">
        <f>C28/$L28</f>
        <v>1.0038008748981431</v>
      </c>
      <c r="N28" s="1">
        <f>D28/$L28</f>
        <v>0.87810663893296736</v>
      </c>
      <c r="O28" s="1">
        <f>E28/$L28</f>
        <v>1.1180924861688897</v>
      </c>
      <c r="P28" s="1">
        <f>F28/$L28</f>
        <v>22.183211283612817</v>
      </c>
      <c r="Q28" s="1">
        <f>G28/$L28</f>
        <v>27.140683299738388</v>
      </c>
      <c r="R28" s="1">
        <f>H28/$L28</f>
        <v>21.673760024874557</v>
      </c>
      <c r="S28" s="1">
        <f>I28/$L28</f>
        <v>238.95440022301327</v>
      </c>
      <c r="T28" s="1">
        <f>J28/$L28</f>
        <v>172.19561907621051</v>
      </c>
      <c r="U28" s="1">
        <f>K28/$L28</f>
        <v>321.52130419865335</v>
      </c>
      <c r="V28" s="1">
        <f>AVERAGE(M28:O28)</f>
        <v>1</v>
      </c>
      <c r="W28" s="1">
        <f>AVERAGE(P28:R28)</f>
        <v>23.665884869408586</v>
      </c>
      <c r="X28" s="1">
        <f>AVERAGE(S28:U28)</f>
        <v>244.2237744992924</v>
      </c>
      <c r="Y28" s="1">
        <f>STDEV(M28:O28)</f>
        <v>0.12003806357101635</v>
      </c>
      <c r="Z28" s="1">
        <f>STDEV(P28:R28)</f>
        <v>3.0200253715530851</v>
      </c>
      <c r="AA28" s="1">
        <f>STDEV(S28:U28)</f>
        <v>74.802171013075196</v>
      </c>
      <c r="AB28" s="3">
        <f t="shared" si="1"/>
        <v>0.12003806357101635</v>
      </c>
      <c r="AC28" s="3">
        <f t="shared" si="2"/>
        <v>0.12761092129949825</v>
      </c>
      <c r="AD28" s="3">
        <f t="shared" si="3"/>
        <v>0.30628537768869807</v>
      </c>
    </row>
    <row r="29" spans="1:30">
      <c r="A29" t="s">
        <v>26</v>
      </c>
      <c r="B29" t="s">
        <v>28</v>
      </c>
      <c r="C29">
        <v>46695</v>
      </c>
      <c r="D29">
        <v>57441</v>
      </c>
      <c r="E29">
        <v>50535</v>
      </c>
      <c r="F29">
        <v>865461</v>
      </c>
      <c r="G29">
        <v>1244492</v>
      </c>
      <c r="H29">
        <v>1676508</v>
      </c>
      <c r="I29">
        <v>8218044</v>
      </c>
      <c r="J29">
        <v>8163127</v>
      </c>
      <c r="K29">
        <v>14053906</v>
      </c>
      <c r="L29" s="2">
        <f>AVERAGE(C29:E29)</f>
        <v>51557</v>
      </c>
      <c r="M29" s="1">
        <f>C29/$L29</f>
        <v>0.90569660763814808</v>
      </c>
      <c r="N29" s="1">
        <f>D29/$L29</f>
        <v>1.1141261128459763</v>
      </c>
      <c r="O29" s="1">
        <f>E29/$L29</f>
        <v>0.98017727951587563</v>
      </c>
      <c r="P29" s="1">
        <f>F29/$L29</f>
        <v>16.78648874061718</v>
      </c>
      <c r="Q29" s="1">
        <f>G29/$L29</f>
        <v>24.138177163139826</v>
      </c>
      <c r="R29" s="1">
        <f>H29/$L29</f>
        <v>32.517563085517004</v>
      </c>
      <c r="S29" s="1">
        <f>I29/$L29</f>
        <v>159.39724964602286</v>
      </c>
      <c r="T29" s="1">
        <f>J29/$L29</f>
        <v>158.33207905812984</v>
      </c>
      <c r="U29" s="1">
        <f>K29/$L29</f>
        <v>272.58967744438195</v>
      </c>
      <c r="V29" s="1">
        <f>AVERAGE(M29:O29)</f>
        <v>1</v>
      </c>
      <c r="W29" s="1">
        <f>AVERAGE(P29:R29)</f>
        <v>24.48074299642467</v>
      </c>
      <c r="X29" s="1">
        <f>AVERAGE(S29:U29)</f>
        <v>196.77300204951155</v>
      </c>
      <c r="Y29" s="1">
        <f>STDEV(M29:O29)</f>
        <v>0.10561922100564278</v>
      </c>
      <c r="Z29" s="1">
        <f>STDEV(P29:R29)</f>
        <v>7.8711300665020003</v>
      </c>
      <c r="AA29" s="1">
        <f>STDEV(S29:U29)</f>
        <v>65.661326883057185</v>
      </c>
      <c r="AB29" s="3">
        <f t="shared" si="1"/>
        <v>0.10561922100564278</v>
      </c>
      <c r="AC29" s="3">
        <f t="shared" si="2"/>
        <v>0.32152333234540931</v>
      </c>
      <c r="AD29" s="3">
        <f t="shared" si="3"/>
        <v>0.33369073093947937</v>
      </c>
    </row>
    <row r="30" spans="1:30">
      <c r="A30" t="s">
        <v>26</v>
      </c>
      <c r="B30" t="s">
        <v>29</v>
      </c>
      <c r="C30">
        <v>24617</v>
      </c>
      <c r="D30">
        <v>37397</v>
      </c>
      <c r="E30">
        <v>63918</v>
      </c>
      <c r="F30">
        <v>973783</v>
      </c>
      <c r="G30">
        <v>959401</v>
      </c>
      <c r="H30">
        <v>927245</v>
      </c>
      <c r="I30">
        <v>7243974</v>
      </c>
      <c r="J30">
        <v>5306004</v>
      </c>
      <c r="K30">
        <v>7674650</v>
      </c>
      <c r="L30" s="2">
        <f>AVERAGE(C30:E30)</f>
        <v>41977.333333333336</v>
      </c>
      <c r="M30" s="1">
        <f>C30/$L30</f>
        <v>0.58643553663882086</v>
      </c>
      <c r="N30" s="1">
        <f>D30/$L30</f>
        <v>0.89088555728488383</v>
      </c>
      <c r="O30" s="1">
        <f>E30/$L30</f>
        <v>1.5226789060762951</v>
      </c>
      <c r="P30" s="1">
        <f>F30/$L30</f>
        <v>23.197828987072388</v>
      </c>
      <c r="Q30" s="1">
        <f>G30/$L30</f>
        <v>22.85521551313407</v>
      </c>
      <c r="R30" s="1">
        <f>H30/$L30</f>
        <v>22.089183051170473</v>
      </c>
      <c r="S30" s="1">
        <f>I30/$L30</f>
        <v>172.56870374487818</v>
      </c>
      <c r="T30" s="1">
        <f>J30/$L30</f>
        <v>126.4016453324016</v>
      </c>
      <c r="U30" s="1">
        <f>K30/$L30</f>
        <v>182.82843121684718</v>
      </c>
      <c r="V30" s="1">
        <f>AVERAGE(M30:O30)</f>
        <v>1</v>
      </c>
      <c r="W30" s="1">
        <f>AVERAGE(P30:R30)</f>
        <v>22.714075850458972</v>
      </c>
      <c r="X30" s="1">
        <f>AVERAGE(S30:U30)</f>
        <v>160.59959343137564</v>
      </c>
      <c r="Y30" s="1">
        <f>STDEV(M30:O30)</f>
        <v>0.47756400922879561</v>
      </c>
      <c r="Z30" s="1">
        <f>STDEV(P30:R30)</f>
        <v>0.56763919533713281</v>
      </c>
      <c r="AA30" s="1">
        <f>STDEV(S30:U30)</f>
        <v>30.057282687975309</v>
      </c>
      <c r="AB30" s="3">
        <f t="shared" si="1"/>
        <v>0.47756400922879561</v>
      </c>
      <c r="AC30" s="3">
        <f t="shared" si="2"/>
        <v>2.4990635721843062E-2</v>
      </c>
      <c r="AD30" s="3">
        <f t="shared" si="3"/>
        <v>0.18715665491904757</v>
      </c>
    </row>
    <row r="31" spans="1:30">
      <c r="A31" t="s">
        <v>30</v>
      </c>
      <c r="B31" t="s">
        <v>31</v>
      </c>
      <c r="C31">
        <v>31241</v>
      </c>
      <c r="D31">
        <v>29471</v>
      </c>
      <c r="E31">
        <v>51293</v>
      </c>
      <c r="F31">
        <v>935203</v>
      </c>
      <c r="G31">
        <v>1189669</v>
      </c>
      <c r="H31">
        <v>1286063</v>
      </c>
      <c r="I31">
        <v>5057073</v>
      </c>
      <c r="J31">
        <v>4009846</v>
      </c>
      <c r="K31">
        <v>6424529</v>
      </c>
      <c r="L31" s="2">
        <f>AVERAGE(C31:E31)</f>
        <v>37335</v>
      </c>
      <c r="M31" s="1">
        <f>C31/$L31</f>
        <v>0.8367751439667872</v>
      </c>
      <c r="N31" s="1">
        <f>D31/$L31</f>
        <v>0.78936654613633317</v>
      </c>
      <c r="O31" s="1">
        <f>E31/$L31</f>
        <v>1.3738583098968795</v>
      </c>
      <c r="P31" s="1">
        <f>F31/$L31</f>
        <v>25.048962099906255</v>
      </c>
      <c r="Q31" s="1">
        <f>G31/$L31</f>
        <v>31.864711396812641</v>
      </c>
      <c r="R31" s="1">
        <f>H31/$L31</f>
        <v>34.446578277755457</v>
      </c>
      <c r="S31" s="1">
        <f>I31/$L31</f>
        <v>135.45126556850141</v>
      </c>
      <c r="T31" s="1">
        <f>J31/$L31</f>
        <v>107.40179456274274</v>
      </c>
      <c r="U31" s="1">
        <f>K31/$L31</f>
        <v>172.07791616445695</v>
      </c>
      <c r="V31" s="1">
        <f>AVERAGE(M31:O31)</f>
        <v>1</v>
      </c>
      <c r="W31" s="1">
        <f>AVERAGE(P31:R31)</f>
        <v>30.453417258158122</v>
      </c>
      <c r="X31" s="1">
        <f>AVERAGE(S31:U31)</f>
        <v>138.31032543190037</v>
      </c>
      <c r="Y31" s="1">
        <f>STDEV(M31:O31)</f>
        <v>0.32463736799123383</v>
      </c>
      <c r="Z31" s="1">
        <f>STDEV(P31:R31)</f>
        <v>4.8551633150588804</v>
      </c>
      <c r="AA31" s="1">
        <f>STDEV(S31:U31)</f>
        <v>32.432712557490575</v>
      </c>
      <c r="AB31" s="3">
        <f t="shared" si="1"/>
        <v>0.32463736799123383</v>
      </c>
      <c r="AC31" s="3">
        <f t="shared" si="2"/>
        <v>0.15942917912630108</v>
      </c>
      <c r="AD31" s="3">
        <f t="shared" si="3"/>
        <v>0.23449234506688668</v>
      </c>
    </row>
    <row r="32" spans="1:30">
      <c r="A32" t="s">
        <v>30</v>
      </c>
      <c r="B32" t="s">
        <v>31</v>
      </c>
      <c r="C32">
        <v>71338</v>
      </c>
      <c r="D32">
        <v>48047</v>
      </c>
      <c r="E32">
        <v>34910</v>
      </c>
      <c r="F32">
        <v>312088</v>
      </c>
      <c r="G32">
        <v>386565</v>
      </c>
      <c r="H32">
        <v>448051</v>
      </c>
      <c r="I32">
        <v>1609925</v>
      </c>
      <c r="J32">
        <v>1213275</v>
      </c>
      <c r="K32">
        <v>1802628</v>
      </c>
      <c r="L32" s="2">
        <f>AVERAGE(C32:E32)</f>
        <v>51431.666666666664</v>
      </c>
      <c r="M32" s="1">
        <f>C32/$L32</f>
        <v>1.387044298259827</v>
      </c>
      <c r="N32" s="1">
        <f>D32/$L32</f>
        <v>0.93419099776402348</v>
      </c>
      <c r="O32" s="1">
        <f>E32/$L32</f>
        <v>0.67876470397614963</v>
      </c>
      <c r="P32" s="1">
        <f>F32/$L32</f>
        <v>6.0680125733173469</v>
      </c>
      <c r="Q32" s="1">
        <f>G32/$L32</f>
        <v>7.5160893094397103</v>
      </c>
      <c r="R32" s="1">
        <f>H32/$L32</f>
        <v>8.7115784698143166</v>
      </c>
      <c r="S32" s="1">
        <f>I32/$L32</f>
        <v>31.302213292718495</v>
      </c>
      <c r="T32" s="1">
        <f>J32/$L32</f>
        <v>23.590038562493927</v>
      </c>
      <c r="U32" s="1">
        <f>K32/$L32</f>
        <v>35.048990570011995</v>
      </c>
      <c r="V32" s="1">
        <f>AVERAGE(M32:O32)</f>
        <v>1</v>
      </c>
      <c r="W32" s="1">
        <f>AVERAGE(P32:R32)</f>
        <v>7.4318934508571246</v>
      </c>
      <c r="X32" s="1">
        <f>AVERAGE(S32:U32)</f>
        <v>29.980414141741473</v>
      </c>
      <c r="Y32" s="1">
        <f>STDEV(M32:O32)</f>
        <v>0.35869640993622154</v>
      </c>
      <c r="Z32" s="1">
        <f>STDEV(P32:R32)</f>
        <v>1.32379260808946</v>
      </c>
      <c r="AA32" s="1">
        <f>STDEV(S32:U32)</f>
        <v>5.8427099897473305</v>
      </c>
      <c r="AB32" s="3">
        <f t="shared" si="1"/>
        <v>0.35869640993622154</v>
      </c>
      <c r="AC32" s="3">
        <f t="shared" si="2"/>
        <v>0.17812319523186734</v>
      </c>
      <c r="AD32" s="3">
        <f t="shared" si="3"/>
        <v>0.19488423215650566</v>
      </c>
    </row>
    <row r="33" spans="1:30">
      <c r="A33" t="s">
        <v>30</v>
      </c>
      <c r="B33" t="s">
        <v>32</v>
      </c>
      <c r="C33">
        <v>71636</v>
      </c>
      <c r="D33">
        <v>60238</v>
      </c>
      <c r="E33">
        <v>86364</v>
      </c>
      <c r="F33">
        <v>1364329</v>
      </c>
      <c r="G33">
        <v>1496507</v>
      </c>
      <c r="H33">
        <v>1587837</v>
      </c>
      <c r="I33">
        <v>7029775</v>
      </c>
      <c r="J33">
        <v>4932274</v>
      </c>
      <c r="K33">
        <v>9997351</v>
      </c>
      <c r="L33" s="2">
        <f>AVERAGE(C33:E33)</f>
        <v>72746</v>
      </c>
      <c r="M33" s="1">
        <f>C33/$L33</f>
        <v>0.98474142908201134</v>
      </c>
      <c r="N33" s="1">
        <f>D33/$L33</f>
        <v>0.82805927473675534</v>
      </c>
      <c r="O33" s="1">
        <f>E33/$L33</f>
        <v>1.1871992961812334</v>
      </c>
      <c r="P33" s="1">
        <f>F33/$L33</f>
        <v>18.754694416187832</v>
      </c>
      <c r="Q33" s="1">
        <f>G33/$L33</f>
        <v>20.571674043933687</v>
      </c>
      <c r="R33" s="1">
        <f>H33/$L33</f>
        <v>21.827138261897563</v>
      </c>
      <c r="S33" s="1">
        <f>I33/$L33</f>
        <v>96.634522860363461</v>
      </c>
      <c r="T33" s="1">
        <f>J33/$L33</f>
        <v>67.80130866301927</v>
      </c>
      <c r="U33" s="1">
        <f>K33/$L33</f>
        <v>137.42818849146346</v>
      </c>
      <c r="V33" s="1">
        <f>AVERAGE(M33:O33)</f>
        <v>1</v>
      </c>
      <c r="W33" s="1">
        <f>AVERAGE(P33:R33)</f>
        <v>20.384502240673026</v>
      </c>
      <c r="X33" s="1">
        <f>AVERAGE(S33:U33)</f>
        <v>100.62134000494872</v>
      </c>
      <c r="Y33" s="1">
        <f>STDEV(M33:O33)</f>
        <v>0.18005556570300599</v>
      </c>
      <c r="Z33" s="1">
        <f>STDEV(P33:R33)</f>
        <v>1.5447500636710738</v>
      </c>
      <c r="AA33" s="1">
        <f>STDEV(S33:U33)</f>
        <v>34.984234047202179</v>
      </c>
      <c r="AB33" s="3">
        <f t="shared" si="1"/>
        <v>0.18005556570300599</v>
      </c>
      <c r="AC33" s="3">
        <f t="shared" si="2"/>
        <v>7.5780612419804244E-2</v>
      </c>
      <c r="AD33" s="3">
        <f t="shared" si="3"/>
        <v>0.34768205278802289</v>
      </c>
    </row>
    <row r="34" spans="1:30">
      <c r="A34" t="s">
        <v>30</v>
      </c>
      <c r="B34" t="s">
        <v>33</v>
      </c>
      <c r="C34">
        <v>26982</v>
      </c>
      <c r="D34">
        <v>20030</v>
      </c>
      <c r="E34">
        <v>19864</v>
      </c>
      <c r="F34">
        <v>175463</v>
      </c>
      <c r="G34">
        <v>166672</v>
      </c>
      <c r="H34">
        <v>159165</v>
      </c>
      <c r="I34">
        <v>766353</v>
      </c>
      <c r="J34">
        <v>530251</v>
      </c>
      <c r="K34">
        <v>922366</v>
      </c>
      <c r="L34" s="2">
        <f>AVERAGE(C34:E34)</f>
        <v>22292</v>
      </c>
      <c r="M34" s="1">
        <f>C34/$L34</f>
        <v>1.2103893773551049</v>
      </c>
      <c r="N34" s="1">
        <f>D34/$L34</f>
        <v>0.89852862013278301</v>
      </c>
      <c r="O34" s="1">
        <f>E34/$L34</f>
        <v>0.891082002512112</v>
      </c>
      <c r="P34" s="1">
        <f>F34/$L34</f>
        <v>7.8711196841916387</v>
      </c>
      <c r="Q34" s="1">
        <f>G34/$L34</f>
        <v>7.4767629642921225</v>
      </c>
      <c r="R34" s="1">
        <f>H34/$L34</f>
        <v>7.1400053830970753</v>
      </c>
      <c r="S34" s="1">
        <f>I34/$L34</f>
        <v>34.377938273820206</v>
      </c>
      <c r="T34" s="1">
        <f>J34/$L34</f>
        <v>23.786605060111249</v>
      </c>
      <c r="U34" s="1">
        <f>K34/$L34</f>
        <v>41.376547640409115</v>
      </c>
      <c r="V34" s="1">
        <f>AVERAGE(M34:O34)</f>
        <v>1</v>
      </c>
      <c r="W34" s="1">
        <f>AVERAGE(P34:R34)</f>
        <v>7.4959626771936128</v>
      </c>
      <c r="X34" s="1">
        <f>AVERAGE(S34:U34)</f>
        <v>33.180363658113521</v>
      </c>
      <c r="Y34" s="1">
        <f>STDEV(M34:O34)</f>
        <v>0.18224058441082364</v>
      </c>
      <c r="Z34" s="1">
        <f>STDEV(P34:R34)</f>
        <v>0.3659351063342689</v>
      </c>
      <c r="AA34" s="1">
        <f>STDEV(S34:U34)</f>
        <v>8.8559109477615543</v>
      </c>
      <c r="AB34" s="3">
        <f t="shared" si="1"/>
        <v>0.18224058441082364</v>
      </c>
      <c r="AC34" s="3">
        <f t="shared" si="2"/>
        <v>4.8817626513486069E-2</v>
      </c>
      <c r="AD34" s="3">
        <f t="shared" si="3"/>
        <v>0.26690216656489352</v>
      </c>
    </row>
    <row r="35" spans="1:30">
      <c r="A35" t="s">
        <v>30</v>
      </c>
      <c r="B35" t="s">
        <v>33</v>
      </c>
      <c r="C35">
        <v>43891</v>
      </c>
      <c r="D35">
        <v>32460</v>
      </c>
      <c r="E35">
        <v>58705</v>
      </c>
      <c r="F35">
        <v>922840</v>
      </c>
      <c r="G35">
        <v>952336</v>
      </c>
      <c r="H35">
        <v>775016</v>
      </c>
      <c r="I35">
        <v>4461677</v>
      </c>
      <c r="J35">
        <v>3763044</v>
      </c>
      <c r="K35">
        <v>5079369</v>
      </c>
      <c r="L35" s="2">
        <f>AVERAGE(C35:E35)</f>
        <v>45018.666666666664</v>
      </c>
      <c r="M35" s="1">
        <f>C35/$L35</f>
        <v>0.97495113138253764</v>
      </c>
      <c r="N35" s="1">
        <f>D35/$L35</f>
        <v>0.72103423764956764</v>
      </c>
      <c r="O35" s="1">
        <f>E35/$L35</f>
        <v>1.3040146309678948</v>
      </c>
      <c r="P35" s="1">
        <f>F35/$L35</f>
        <v>20.499052244994669</v>
      </c>
      <c r="Q35" s="1">
        <f>G35/$L35</f>
        <v>21.154247127117642</v>
      </c>
      <c r="R35" s="1">
        <f>H35/$L35</f>
        <v>17.21543655964933</v>
      </c>
      <c r="S35" s="1">
        <f>I35/$L35</f>
        <v>99.107266615329948</v>
      </c>
      <c r="T35" s="1">
        <f>J35/$L35</f>
        <v>83.588526240966715</v>
      </c>
      <c r="U35" s="1">
        <f>K35/$L35</f>
        <v>112.82806391422818</v>
      </c>
      <c r="V35" s="1">
        <f>AVERAGE(M35:O35)</f>
        <v>1</v>
      </c>
      <c r="W35" s="1">
        <f>AVERAGE(P35:R35)</f>
        <v>19.622911977253882</v>
      </c>
      <c r="X35" s="1">
        <f>AVERAGE(S35:U35)</f>
        <v>98.507952256841619</v>
      </c>
      <c r="Y35" s="1">
        <f>STDEV(M35:O35)</f>
        <v>0.29229628651876344</v>
      </c>
      <c r="Z35" s="1">
        <f>STDEV(P35:R35)</f>
        <v>2.1105149841135189</v>
      </c>
      <c r="AA35" s="1">
        <f>STDEV(S35:U35)</f>
        <v>14.628978915554473</v>
      </c>
      <c r="AB35" s="3">
        <f t="shared" si="1"/>
        <v>0.29229628651876344</v>
      </c>
      <c r="AC35" s="3">
        <f t="shared" si="2"/>
        <v>0.10755360807610746</v>
      </c>
      <c r="AD35" s="3">
        <f t="shared" si="3"/>
        <v>0.14850556305761045</v>
      </c>
    </row>
    <row r="36" spans="1:30">
      <c r="A36" t="s">
        <v>34</v>
      </c>
      <c r="B36" t="s">
        <v>35</v>
      </c>
      <c r="C36">
        <v>41816</v>
      </c>
      <c r="D36">
        <v>59368</v>
      </c>
      <c r="E36">
        <v>73605</v>
      </c>
      <c r="F36">
        <v>53288</v>
      </c>
      <c r="G36">
        <v>58940</v>
      </c>
      <c r="H36">
        <v>81144</v>
      </c>
      <c r="I36">
        <v>135450</v>
      </c>
      <c r="J36">
        <v>105938</v>
      </c>
      <c r="K36">
        <v>223286</v>
      </c>
      <c r="L36" s="2">
        <f>AVERAGE(C36:E36)</f>
        <v>58263</v>
      </c>
      <c r="M36" s="1">
        <f>C36/$L36</f>
        <v>0.71771106877435076</v>
      </c>
      <c r="N36" s="1">
        <f>D36/$L36</f>
        <v>1.0189657243876904</v>
      </c>
      <c r="O36" s="1">
        <f>E36/$L36</f>
        <v>1.263323206837959</v>
      </c>
      <c r="P36" s="1">
        <f>F36/$L36</f>
        <v>0.91461133137668849</v>
      </c>
      <c r="Q36" s="1">
        <f>G36/$L36</f>
        <v>1.0116197243533631</v>
      </c>
      <c r="R36" s="1">
        <f>H36/$L36</f>
        <v>1.3927192214613047</v>
      </c>
      <c r="S36" s="1">
        <f>I36/$L36</f>
        <v>2.3248030482467432</v>
      </c>
      <c r="T36" s="1">
        <f>J36/$L36</f>
        <v>1.8182723169078145</v>
      </c>
      <c r="U36" s="1">
        <f>K36/$L36</f>
        <v>3.8323807562260783</v>
      </c>
      <c r="V36" s="1">
        <f>AVERAGE(M36:O36)</f>
        <v>1</v>
      </c>
      <c r="W36" s="1">
        <f>AVERAGE(P36:R36)</f>
        <v>1.1063167590637855</v>
      </c>
      <c r="X36" s="1">
        <f>AVERAGE(S36:U36)</f>
        <v>2.6584853737935457</v>
      </c>
      <c r="Y36" s="1">
        <f>STDEV(M36:O36)</f>
        <v>0.2733000646299738</v>
      </c>
      <c r="Z36" s="1">
        <f>STDEV(P36:R36)</f>
        <v>0.252729964443279</v>
      </c>
      <c r="AA36" s="1">
        <f>STDEV(S36:U36)</f>
        <v>1.0476956247498626</v>
      </c>
      <c r="AB36" s="3">
        <f t="shared" si="1"/>
        <v>0.2733000646299738</v>
      </c>
      <c r="AC36" s="3">
        <f t="shared" si="2"/>
        <v>0.22844267916283792</v>
      </c>
      <c r="AD36" s="3">
        <f t="shared" si="3"/>
        <v>0.39409493656714967</v>
      </c>
    </row>
    <row r="37" spans="1:30">
      <c r="A37" t="s">
        <v>34</v>
      </c>
      <c r="B37" t="s">
        <v>36</v>
      </c>
      <c r="C37">
        <v>3986</v>
      </c>
      <c r="D37">
        <v>6592</v>
      </c>
      <c r="E37">
        <v>3368</v>
      </c>
      <c r="F37">
        <v>8373</v>
      </c>
      <c r="G37">
        <v>10963</v>
      </c>
      <c r="H37">
        <v>5822</v>
      </c>
      <c r="I37">
        <v>22042</v>
      </c>
      <c r="J37">
        <v>9533</v>
      </c>
      <c r="K37">
        <v>8978</v>
      </c>
      <c r="L37" s="2">
        <f>AVERAGE(C37:E37)</f>
        <v>4648.666666666667</v>
      </c>
      <c r="M37" s="1">
        <f>C37/$L37</f>
        <v>0.85745016492184134</v>
      </c>
      <c r="N37" s="1">
        <f>D37/$L37</f>
        <v>1.4180410153449017</v>
      </c>
      <c r="O37" s="1">
        <f>E37/$L37</f>
        <v>0.72450881973325676</v>
      </c>
      <c r="P37" s="1">
        <f>F37/$L37</f>
        <v>1.8011616234045604</v>
      </c>
      <c r="Q37" s="1">
        <f>G37/$L37</f>
        <v>2.358310626702997</v>
      </c>
      <c r="R37" s="1">
        <f>H37/$L37</f>
        <v>1.2524021224723934</v>
      </c>
      <c r="S37" s="1">
        <f>I37/$L37</f>
        <v>4.7415746450595151</v>
      </c>
      <c r="T37" s="1">
        <f>J37/$L37</f>
        <v>2.0506955399397677</v>
      </c>
      <c r="U37" s="1">
        <f>K37/$L37</f>
        <v>1.9313064678043883</v>
      </c>
      <c r="V37" s="1">
        <f>AVERAGE(M37:O37)</f>
        <v>1</v>
      </c>
      <c r="W37" s="1">
        <f>AVERAGE(P37:R37)</f>
        <v>1.8039581241933167</v>
      </c>
      <c r="X37" s="1">
        <f>AVERAGE(S37:U37)</f>
        <v>2.9078588842678905</v>
      </c>
      <c r="Y37" s="1">
        <f>STDEV(M37:O37)</f>
        <v>0.36808568051213925</v>
      </c>
      <c r="Z37" s="1">
        <f>STDEV(P37:R37)</f>
        <v>0.55295955570447497</v>
      </c>
      <c r="AA37" s="1">
        <f>STDEV(S37:U37)</f>
        <v>1.5891659938999576</v>
      </c>
      <c r="AB37" s="3">
        <f t="shared" si="1"/>
        <v>0.36808568051213925</v>
      </c>
      <c r="AC37" s="3">
        <f t="shared" si="2"/>
        <v>0.30652571602888184</v>
      </c>
      <c r="AD37" s="3">
        <f t="shared" si="3"/>
        <v>0.54650726089139667</v>
      </c>
    </row>
    <row r="38" spans="1:30">
      <c r="A38" t="s">
        <v>34</v>
      </c>
      <c r="B38" t="s">
        <v>37</v>
      </c>
      <c r="C38">
        <v>148734</v>
      </c>
      <c r="D38">
        <v>122754</v>
      </c>
      <c r="E38">
        <v>146767</v>
      </c>
      <c r="F38">
        <v>161594</v>
      </c>
      <c r="G38">
        <v>164273</v>
      </c>
      <c r="H38">
        <v>96458</v>
      </c>
      <c r="I38">
        <v>175149</v>
      </c>
      <c r="J38">
        <v>137405</v>
      </c>
      <c r="K38">
        <v>118446</v>
      </c>
      <c r="L38" s="2">
        <f>AVERAGE(C38:E38)</f>
        <v>139418.33333333334</v>
      </c>
      <c r="M38" s="1">
        <f>C38/$L38</f>
        <v>1.066818089443043</v>
      </c>
      <c r="N38" s="1">
        <f>D38/$L38</f>
        <v>0.88047243906229444</v>
      </c>
      <c r="O38" s="1">
        <f>E38/$L38</f>
        <v>1.0527094714946623</v>
      </c>
      <c r="P38" s="1">
        <f>F38/$L38</f>
        <v>1.1590584691157308</v>
      </c>
      <c r="Q38" s="1">
        <f>G38/$L38</f>
        <v>1.1782740194379027</v>
      </c>
      <c r="R38" s="1">
        <f>H38/$L38</f>
        <v>0.69186022880778464</v>
      </c>
      <c r="S38" s="1">
        <f>I38/$L38</f>
        <v>1.2562838459791275</v>
      </c>
      <c r="T38" s="1">
        <f>J38/$L38</f>
        <v>0.98555904890557189</v>
      </c>
      <c r="U38" s="1">
        <f>K38/$L38</f>
        <v>0.84957262913772691</v>
      </c>
      <c r="V38" s="1">
        <f>AVERAGE(M38:O38)</f>
        <v>1</v>
      </c>
      <c r="W38" s="1">
        <f>AVERAGE(P38:R38)</f>
        <v>1.0097309057871395</v>
      </c>
      <c r="X38" s="1">
        <f>AVERAGE(S38:U38)</f>
        <v>1.0304718413408087</v>
      </c>
      <c r="Y38" s="1">
        <f>STDEV(M38:O38)</f>
        <v>0.10375399579240799</v>
      </c>
      <c r="Z38" s="1">
        <f>STDEV(P38:R38)</f>
        <v>0.2754516923274038</v>
      </c>
      <c r="AA38" s="1">
        <f>STDEV(S38:U38)</f>
        <v>0.20704195871707065</v>
      </c>
      <c r="AB38" s="3">
        <f t="shared" si="1"/>
        <v>0.10375399579240799</v>
      </c>
      <c r="AC38" s="3">
        <f t="shared" si="2"/>
        <v>0.27279712916450188</v>
      </c>
      <c r="AD38" s="3">
        <f t="shared" si="3"/>
        <v>0.20091956947380138</v>
      </c>
    </row>
    <row r="39" spans="1:30">
      <c r="A39" t="s">
        <v>34</v>
      </c>
      <c r="B39" t="s">
        <v>37</v>
      </c>
      <c r="C39">
        <v>160572</v>
      </c>
      <c r="D39">
        <v>136485</v>
      </c>
      <c r="E39">
        <v>162070</v>
      </c>
      <c r="F39">
        <v>198565</v>
      </c>
      <c r="G39">
        <v>183808</v>
      </c>
      <c r="H39">
        <v>154789</v>
      </c>
      <c r="I39">
        <v>330083</v>
      </c>
      <c r="J39">
        <v>269614</v>
      </c>
      <c r="K39">
        <v>396404</v>
      </c>
      <c r="L39" s="2">
        <f>AVERAGE(C39:E39)</f>
        <v>153042.33333333334</v>
      </c>
      <c r="M39" s="1">
        <f>C39/$L39</f>
        <v>1.0491998945825447</v>
      </c>
      <c r="N39" s="1">
        <f>D39/$L39</f>
        <v>0.89181206942741331</v>
      </c>
      <c r="O39" s="1">
        <f>E39/$L39</f>
        <v>1.0589880359900419</v>
      </c>
      <c r="P39" s="1">
        <f>F39/$L39</f>
        <v>1.2974514676766995</v>
      </c>
      <c r="Q39" s="1">
        <f>G39/$L39</f>
        <v>1.2010271667752059</v>
      </c>
      <c r="R39" s="1">
        <f>H39/$L39</f>
        <v>1.0114129641689553</v>
      </c>
      <c r="S39" s="1">
        <f>I39/$L39</f>
        <v>2.156808464760295</v>
      </c>
      <c r="T39" s="1">
        <f>J39/$L39</f>
        <v>1.7616955657149327</v>
      </c>
      <c r="U39" s="1">
        <f>K39/$L39</f>
        <v>2.590159149864852</v>
      </c>
      <c r="V39" s="1">
        <f>AVERAGE(M39:O39)</f>
        <v>1</v>
      </c>
      <c r="W39" s="1">
        <f>AVERAGE(P39:R39)</f>
        <v>1.1699638662069536</v>
      </c>
      <c r="X39" s="1">
        <f>AVERAGE(S39:U39)</f>
        <v>2.1695543934466932</v>
      </c>
      <c r="Y39" s="1">
        <f>STDEV(M39:O39)</f>
        <v>9.3821229842916756E-2</v>
      </c>
      <c r="Z39" s="1">
        <f>STDEV(P39:R39)</f>
        <v>0.14552732682861491</v>
      </c>
      <c r="AA39" s="1">
        <f>STDEV(S39:U39)</f>
        <v>0.41437883824972654</v>
      </c>
      <c r="AB39" s="3">
        <f t="shared" si="1"/>
        <v>9.3821229842916756E-2</v>
      </c>
      <c r="AC39" s="3">
        <f t="shared" si="2"/>
        <v>0.12438617211351786</v>
      </c>
      <c r="AD39" s="3">
        <f t="shared" si="3"/>
        <v>0.19099721099475075</v>
      </c>
    </row>
    <row r="40" spans="1:30">
      <c r="A40" t="s">
        <v>38</v>
      </c>
      <c r="B40" t="s">
        <v>39</v>
      </c>
      <c r="C40">
        <v>687646</v>
      </c>
      <c r="D40">
        <v>666908</v>
      </c>
      <c r="E40">
        <v>1209684</v>
      </c>
      <c r="F40">
        <v>821096</v>
      </c>
      <c r="G40">
        <v>1064685</v>
      </c>
      <c r="H40">
        <v>1343332</v>
      </c>
      <c r="I40">
        <v>2237848</v>
      </c>
      <c r="J40">
        <v>1851823</v>
      </c>
      <c r="K40">
        <v>2764062</v>
      </c>
      <c r="L40" s="2">
        <f>AVERAGE(C40:E40)</f>
        <v>854746</v>
      </c>
      <c r="M40" s="1">
        <f>C40/$L40</f>
        <v>0.80450332613431363</v>
      </c>
      <c r="N40" s="1">
        <f>D40/$L40</f>
        <v>0.78024114766258046</v>
      </c>
      <c r="O40" s="1">
        <f>E40/$L40</f>
        <v>1.4152555262031059</v>
      </c>
      <c r="P40" s="1">
        <f>F40/$L40</f>
        <v>0.96063157943997401</v>
      </c>
      <c r="Q40" s="1">
        <f>G40/$L40</f>
        <v>1.2456156565810195</v>
      </c>
      <c r="R40" s="1">
        <f>H40/$L40</f>
        <v>1.5716154272731315</v>
      </c>
      <c r="S40" s="1">
        <f>I40/$L40</f>
        <v>2.6181438696408055</v>
      </c>
      <c r="T40" s="1">
        <f>J40/$L40</f>
        <v>2.1665184744941772</v>
      </c>
      <c r="U40" s="1">
        <f>K40/$L40</f>
        <v>3.2337817316489343</v>
      </c>
      <c r="V40" s="1">
        <f>AVERAGE(M40:O40)</f>
        <v>1</v>
      </c>
      <c r="W40" s="1">
        <f>AVERAGE(P40:R40)</f>
        <v>1.2592875544313749</v>
      </c>
      <c r="X40" s="1">
        <f>AVERAGE(S40:U40)</f>
        <v>2.6728146919279721</v>
      </c>
      <c r="Y40" s="1">
        <f>STDEV(M40:O40)</f>
        <v>0.35982638502159947</v>
      </c>
      <c r="Z40" s="1">
        <f>STDEV(P40:R40)</f>
        <v>0.30572128838433227</v>
      </c>
      <c r="AA40" s="1">
        <f>STDEV(S40:U40)</f>
        <v>0.5357279058676252</v>
      </c>
      <c r="AB40" s="3">
        <f t="shared" si="1"/>
        <v>0.35982638502159947</v>
      </c>
      <c r="AC40" s="3">
        <f t="shared" si="2"/>
        <v>0.24277321514733718</v>
      </c>
      <c r="AD40" s="3">
        <f t="shared" si="3"/>
        <v>0.20043585793117236</v>
      </c>
    </row>
    <row r="41" spans="1:30">
      <c r="A41" t="s">
        <v>38</v>
      </c>
      <c r="B41" t="s">
        <v>40</v>
      </c>
      <c r="C41">
        <v>447564</v>
      </c>
      <c r="D41">
        <v>272938</v>
      </c>
      <c r="E41">
        <v>410735</v>
      </c>
      <c r="F41">
        <v>450621</v>
      </c>
      <c r="G41">
        <v>509837</v>
      </c>
      <c r="H41">
        <v>554155</v>
      </c>
      <c r="I41">
        <v>1005773</v>
      </c>
      <c r="J41">
        <v>987478</v>
      </c>
      <c r="K41">
        <v>1078102</v>
      </c>
      <c r="L41" s="2">
        <f>AVERAGE(C41:E41)</f>
        <v>377079</v>
      </c>
      <c r="M41" s="1">
        <f>C41/$L41</f>
        <v>1.1869236950347275</v>
      </c>
      <c r="N41" s="1">
        <f>D41/$L41</f>
        <v>0.72382179861514429</v>
      </c>
      <c r="O41" s="1">
        <f>E41/$L41</f>
        <v>1.0892545063501282</v>
      </c>
      <c r="P41" s="1">
        <f>F41/$L41</f>
        <v>1.1950307495246355</v>
      </c>
      <c r="Q41" s="1">
        <f>G41/$L41</f>
        <v>1.352069460245731</v>
      </c>
      <c r="R41" s="1">
        <f>H41/$L41</f>
        <v>1.4695992086538896</v>
      </c>
      <c r="S41" s="1">
        <f>I41/$L41</f>
        <v>2.6672739664632612</v>
      </c>
      <c r="T41" s="1">
        <f>J41/$L41</f>
        <v>2.6187562818401449</v>
      </c>
      <c r="U41" s="1">
        <f>K41/$L41</f>
        <v>2.8590878834408704</v>
      </c>
      <c r="V41" s="1">
        <f>AVERAGE(M41:O41)</f>
        <v>1</v>
      </c>
      <c r="W41" s="1">
        <f>AVERAGE(P41:R41)</f>
        <v>1.3388998061414188</v>
      </c>
      <c r="X41" s="1">
        <f>AVERAGE(S41:U41)</f>
        <v>2.7150393772480919</v>
      </c>
      <c r="Y41" s="1">
        <f>STDEV(M41:O41)</f>
        <v>0.24411189400499791</v>
      </c>
      <c r="Z41" s="1">
        <f>STDEV(P41:R41)</f>
        <v>0.13775717596217499</v>
      </c>
      <c r="AA41" s="1">
        <f>STDEV(S41:U41)</f>
        <v>0.12708646872336643</v>
      </c>
      <c r="AB41" s="3">
        <f t="shared" si="1"/>
        <v>0.24411189400499791</v>
      </c>
      <c r="AC41" s="3">
        <f t="shared" si="2"/>
        <v>0.10288833811932351</v>
      </c>
      <c r="AD41" s="3">
        <f t="shared" si="3"/>
        <v>4.6808333532229893E-2</v>
      </c>
    </row>
    <row r="42" spans="1:30">
      <c r="A42" t="s">
        <v>38</v>
      </c>
      <c r="B42" t="s">
        <v>41</v>
      </c>
      <c r="C42">
        <v>290163</v>
      </c>
      <c r="D42">
        <v>318486</v>
      </c>
      <c r="E42">
        <v>440900</v>
      </c>
      <c r="F42">
        <v>311968</v>
      </c>
      <c r="G42">
        <v>381892</v>
      </c>
      <c r="H42">
        <v>593641</v>
      </c>
      <c r="I42">
        <v>892800</v>
      </c>
      <c r="J42">
        <v>949905</v>
      </c>
      <c r="K42">
        <v>1392810</v>
      </c>
      <c r="L42" s="2">
        <f>AVERAGE(C42:E42)</f>
        <v>349849.66666666669</v>
      </c>
      <c r="M42" s="1">
        <f>C42/$L42</f>
        <v>0.82939338706434851</v>
      </c>
      <c r="N42" s="1">
        <f>D42/$L42</f>
        <v>0.91035101743701341</v>
      </c>
      <c r="O42" s="1">
        <f>E42/$L42</f>
        <v>1.2602555954986379</v>
      </c>
      <c r="P42" s="1">
        <f>F42/$L42</f>
        <v>0.89172015789639159</v>
      </c>
      <c r="Q42" s="1">
        <f>G42/$L42</f>
        <v>1.0915888634070443</v>
      </c>
      <c r="R42" s="1">
        <f>H42/$L42</f>
        <v>1.6968459786060488</v>
      </c>
      <c r="S42" s="1">
        <f>I42/$L42</f>
        <v>2.5519532675463461</v>
      </c>
      <c r="T42" s="1">
        <f>J42/$L42</f>
        <v>2.7151805203949504</v>
      </c>
      <c r="U42" s="1">
        <f>K42/$L42</f>
        <v>3.9811671489373053</v>
      </c>
      <c r="V42" s="1">
        <f>AVERAGE(M42:O42)</f>
        <v>1</v>
      </c>
      <c r="W42" s="1">
        <f>AVERAGE(P42:R42)</f>
        <v>1.2267183333031617</v>
      </c>
      <c r="X42" s="1">
        <f>AVERAGE(S42:U42)</f>
        <v>3.0827669789595338</v>
      </c>
      <c r="Y42" s="1">
        <f>STDEV(M42:O42)</f>
        <v>0.22899402987884224</v>
      </c>
      <c r="Z42" s="1">
        <f>STDEV(P42:R42)</f>
        <v>0.41922771499407541</v>
      </c>
      <c r="AA42" s="1">
        <f>STDEV(S42:U42)</f>
        <v>0.78230616326358637</v>
      </c>
      <c r="AB42" s="3">
        <f t="shared" si="1"/>
        <v>0.22899402987884224</v>
      </c>
      <c r="AC42" s="3">
        <f t="shared" si="2"/>
        <v>0.34174732993940726</v>
      </c>
      <c r="AD42" s="3">
        <f t="shared" si="3"/>
        <v>0.25376753046953388</v>
      </c>
    </row>
    <row r="43" spans="1:30">
      <c r="A43" t="s">
        <v>38</v>
      </c>
      <c r="B43" t="s">
        <v>41</v>
      </c>
      <c r="C43">
        <v>67042</v>
      </c>
      <c r="D43">
        <v>86736</v>
      </c>
      <c r="E43">
        <v>119561</v>
      </c>
      <c r="F43">
        <v>83890</v>
      </c>
      <c r="G43">
        <v>91279</v>
      </c>
      <c r="H43">
        <v>158720</v>
      </c>
      <c r="I43">
        <v>215557</v>
      </c>
      <c r="J43">
        <v>231514</v>
      </c>
      <c r="K43">
        <v>391847</v>
      </c>
      <c r="L43" s="2">
        <f>AVERAGE(C43:E43)</f>
        <v>91113</v>
      </c>
      <c r="M43" s="1">
        <f>C43/$L43</f>
        <v>0.73581157463808677</v>
      </c>
      <c r="N43" s="1">
        <f>D43/$L43</f>
        <v>0.95196075203318953</v>
      </c>
      <c r="O43" s="1">
        <f>E43/$L43</f>
        <v>1.3122276733287237</v>
      </c>
      <c r="P43" s="1">
        <f>F43/$L43</f>
        <v>0.92072481424165598</v>
      </c>
      <c r="Q43" s="1">
        <f>G43/$L43</f>
        <v>1.0018219134481359</v>
      </c>
      <c r="R43" s="1">
        <f>H43/$L43</f>
        <v>1.7420126655910793</v>
      </c>
      <c r="S43" s="1">
        <f>I43/$L43</f>
        <v>2.3658204646976833</v>
      </c>
      <c r="T43" s="1">
        <f>J43/$L43</f>
        <v>2.5409546387452941</v>
      </c>
      <c r="U43" s="1">
        <f>K43/$L43</f>
        <v>4.300670595853501</v>
      </c>
      <c r="V43" s="1">
        <f>AVERAGE(M43:O43)</f>
        <v>1</v>
      </c>
      <c r="W43" s="1">
        <f>AVERAGE(P43:R43)</f>
        <v>1.2215197977602903</v>
      </c>
      <c r="X43" s="1">
        <f>AVERAGE(S43:U43)</f>
        <v>3.0691485664321596</v>
      </c>
      <c r="Y43" s="1">
        <f>STDEV(M43:O43)</f>
        <v>0.29119530682403849</v>
      </c>
      <c r="Z43" s="1">
        <f>STDEV(P43:R43)</f>
        <v>0.45258016303409265</v>
      </c>
      <c r="AA43" s="1">
        <f>STDEV(S43:U43)</f>
        <v>1.0701181600376566</v>
      </c>
      <c r="AB43" s="3">
        <f t="shared" si="1"/>
        <v>0.29119530682403849</v>
      </c>
      <c r="AC43" s="3">
        <f t="shared" si="2"/>
        <v>0.37050579439147696</v>
      </c>
      <c r="AD43" s="3">
        <f t="shared" si="3"/>
        <v>0.34866939050840845</v>
      </c>
    </row>
    <row r="46" spans="1:30">
      <c r="L46" s="6"/>
      <c r="M46" s="7" t="s">
        <v>43</v>
      </c>
      <c r="N46" s="8"/>
      <c r="O46" s="8"/>
      <c r="P46" s="8"/>
      <c r="Q46" s="8"/>
      <c r="R46" s="8"/>
      <c r="S46" s="8"/>
      <c r="T46" s="8"/>
      <c r="U46" s="9"/>
      <c r="V46" s="7" t="s">
        <v>44</v>
      </c>
      <c r="W46" s="8"/>
      <c r="X46" s="9"/>
      <c r="Y46" s="7" t="s">
        <v>48</v>
      </c>
      <c r="Z46" s="8"/>
      <c r="AA46" s="9"/>
      <c r="AB46" s="7" t="s">
        <v>49</v>
      </c>
      <c r="AC46" s="8"/>
      <c r="AD46" s="9"/>
    </row>
    <row r="47" spans="1:30">
      <c r="L47" s="6" t="s">
        <v>0</v>
      </c>
      <c r="M47" s="10" t="s">
        <v>51</v>
      </c>
      <c r="N47" s="11" t="s">
        <v>52</v>
      </c>
      <c r="O47" s="11" t="s">
        <v>53</v>
      </c>
      <c r="P47" s="11" t="s">
        <v>54</v>
      </c>
      <c r="Q47" s="11" t="s">
        <v>55</v>
      </c>
      <c r="R47" s="11" t="s">
        <v>56</v>
      </c>
      <c r="S47" s="11" t="s">
        <v>57</v>
      </c>
      <c r="T47" s="11" t="s">
        <v>58</v>
      </c>
      <c r="U47" s="12" t="s">
        <v>59</v>
      </c>
      <c r="V47" s="10" t="s">
        <v>45</v>
      </c>
      <c r="W47" s="11" t="s">
        <v>46</v>
      </c>
      <c r="X47" s="12" t="s">
        <v>47</v>
      </c>
      <c r="Y47" s="10" t="s">
        <v>45</v>
      </c>
      <c r="Z47" s="11" t="s">
        <v>46</v>
      </c>
      <c r="AA47" s="12" t="s">
        <v>47</v>
      </c>
      <c r="AB47" s="10" t="s">
        <v>45</v>
      </c>
      <c r="AC47" s="11" t="s">
        <v>46</v>
      </c>
      <c r="AD47" s="12" t="s">
        <v>47</v>
      </c>
    </row>
    <row r="48" spans="1:30">
      <c r="L48" t="s">
        <v>2</v>
      </c>
      <c r="M48" s="1">
        <f>AVERAGE(M6:M9)</f>
        <v>0.98955014090535787</v>
      </c>
      <c r="N48" s="1">
        <f t="shared" ref="N48:AD48" si="4">AVERAGE(N6:N9)</f>
        <v>0.89120131376903566</v>
      </c>
      <c r="O48" s="1">
        <f t="shared" si="4"/>
        <v>1.1192485453256067</v>
      </c>
      <c r="P48" s="1">
        <f t="shared" si="4"/>
        <v>0.82521712801774294</v>
      </c>
      <c r="Q48" s="1">
        <f t="shared" si="4"/>
        <v>0.93477368540409489</v>
      </c>
      <c r="R48" s="1">
        <f t="shared" si="4"/>
        <v>0.9483686767209214</v>
      </c>
      <c r="S48" s="1">
        <f t="shared" si="4"/>
        <v>0.79235235957399597</v>
      </c>
      <c r="T48" s="1">
        <f t="shared" si="4"/>
        <v>0.80132572817282655</v>
      </c>
      <c r="U48" s="1">
        <f t="shared" si="4"/>
        <v>0.80869609752631377</v>
      </c>
      <c r="V48" s="1">
        <f>AVERAGE(M48:O48)</f>
        <v>1</v>
      </c>
      <c r="W48" s="1">
        <f>AVERAGE(P48:R48)</f>
        <v>0.90278649671425304</v>
      </c>
      <c r="X48" s="1">
        <f>AVERAGE(S48:U48)</f>
        <v>0.80079139509104547</v>
      </c>
      <c r="Y48" s="1">
        <f>STDEV(M48:O48)</f>
        <v>0.11438218664406398</v>
      </c>
      <c r="Z48" s="1">
        <f>STDEV(P48:R48)</f>
        <v>6.7520079733420724E-2</v>
      </c>
      <c r="AA48" s="1">
        <f>STDEV(S48:U48)</f>
        <v>8.1849603814082468E-3</v>
      </c>
      <c r="AB48" s="3">
        <f>Y48/V48</f>
        <v>0.11438218664406398</v>
      </c>
      <c r="AC48" s="3">
        <f t="shared" ref="AC48:AD48" si="5">Z48/W48</f>
        <v>7.4790750613975956E-2</v>
      </c>
      <c r="AD48" s="3">
        <f t="shared" si="5"/>
        <v>1.0221089326862288E-2</v>
      </c>
    </row>
    <row r="49" spans="12:30">
      <c r="L49" t="s">
        <v>6</v>
      </c>
      <c r="M49" s="1">
        <f>AVERAGE(M10:M14)</f>
        <v>0.87599909298479361</v>
      </c>
      <c r="N49" s="1">
        <f t="shared" ref="N49:AD49" si="6">AVERAGE(N10:N14)</f>
        <v>0.92216003957878456</v>
      </c>
      <c r="O49" s="1">
        <f t="shared" si="6"/>
        <v>1.201840867436422</v>
      </c>
      <c r="P49" s="1">
        <f t="shared" si="6"/>
        <v>0.84715469270530197</v>
      </c>
      <c r="Q49" s="1">
        <f t="shared" si="6"/>
        <v>1.0163987500538094</v>
      </c>
      <c r="R49" s="1">
        <f t="shared" si="6"/>
        <v>1.188624384865808</v>
      </c>
      <c r="S49" s="1">
        <f t="shared" si="6"/>
        <v>0.9171372519654899</v>
      </c>
      <c r="T49" s="1">
        <f t="shared" si="6"/>
        <v>0.95358213939504621</v>
      </c>
      <c r="U49" s="1">
        <f t="shared" si="6"/>
        <v>1.0103000401593225</v>
      </c>
      <c r="V49" s="1">
        <f t="shared" ref="V49:V57" si="7">AVERAGE(M49:O49)</f>
        <v>1</v>
      </c>
      <c r="W49" s="1">
        <f t="shared" ref="W49:W57" si="8">AVERAGE(P49:R49)</f>
        <v>1.0173926092083063</v>
      </c>
      <c r="X49" s="1">
        <f t="shared" ref="X49:X57" si="9">AVERAGE(S49:U49)</f>
        <v>0.96033981050661954</v>
      </c>
      <c r="Y49" s="1">
        <f t="shared" ref="Y49:Y57" si="10">STDEV(M49:O49)</f>
        <v>0.17631650539081375</v>
      </c>
      <c r="Z49" s="1">
        <f t="shared" ref="Z49:Z57" si="11">STDEV(P49:R49)</f>
        <v>0.17073701556212734</v>
      </c>
      <c r="AA49" s="1">
        <f t="shared" ref="AA49:AA57" si="12">STDEV(S49:U49)</f>
        <v>4.6947586361296298E-2</v>
      </c>
      <c r="AB49" s="3">
        <f t="shared" ref="AB49:AB57" si="13">Y49/V49</f>
        <v>0.17631650539081375</v>
      </c>
      <c r="AC49" s="3">
        <f t="shared" ref="AC49:AC57" si="14">Z49/W49</f>
        <v>0.16781821886340217</v>
      </c>
      <c r="AD49" s="3">
        <f t="shared" ref="AD49:AD57" si="15">AA49/X49</f>
        <v>4.8886431498168841E-2</v>
      </c>
    </row>
    <row r="50" spans="12:30">
      <c r="L50" t="s">
        <v>10</v>
      </c>
      <c r="M50" s="1">
        <f>AVERAGE(M15:M17)</f>
        <v>1.0454721772478262</v>
      </c>
      <c r="N50" s="1">
        <f t="shared" ref="N50:AD50" si="16">AVERAGE(N15:N17)</f>
        <v>0.87593968333062033</v>
      </c>
      <c r="O50" s="1">
        <f t="shared" si="16"/>
        <v>1.0785881394215535</v>
      </c>
      <c r="P50" s="1">
        <f t="shared" si="16"/>
        <v>1.8951482485196338</v>
      </c>
      <c r="Q50" s="1">
        <f t="shared" si="16"/>
        <v>2.1238531935020224</v>
      </c>
      <c r="R50" s="1">
        <f t="shared" si="16"/>
        <v>2.6114956545831514</v>
      </c>
      <c r="S50" s="1">
        <f t="shared" si="16"/>
        <v>7.9664839731249515</v>
      </c>
      <c r="T50" s="1">
        <f t="shared" si="16"/>
        <v>5.5417238900869821</v>
      </c>
      <c r="U50" s="1">
        <f t="shared" si="16"/>
        <v>10.91870382371942</v>
      </c>
      <c r="V50" s="1">
        <f t="shared" si="7"/>
        <v>1</v>
      </c>
      <c r="W50" s="1">
        <f t="shared" si="8"/>
        <v>2.2101656988682694</v>
      </c>
      <c r="X50" s="1">
        <f t="shared" si="9"/>
        <v>8.142303895643785</v>
      </c>
      <c r="Y50" s="1">
        <f t="shared" si="10"/>
        <v>0.10870781189386992</v>
      </c>
      <c r="Z50" s="1">
        <f t="shared" si="11"/>
        <v>0.36589040432953657</v>
      </c>
      <c r="AA50" s="1">
        <f t="shared" si="12"/>
        <v>2.6927983187638422</v>
      </c>
      <c r="AB50" s="3">
        <f t="shared" si="13"/>
        <v>0.10870781189386992</v>
      </c>
      <c r="AC50" s="3">
        <f t="shared" si="14"/>
        <v>0.16554885659337365</v>
      </c>
      <c r="AD50" s="3">
        <f t="shared" si="15"/>
        <v>0.33071700016066907</v>
      </c>
    </row>
    <row r="51" spans="12:30">
      <c r="L51" t="s">
        <v>14</v>
      </c>
      <c r="M51" s="1">
        <f>AVERAGE(M18:M21)</f>
        <v>0.83900845895344722</v>
      </c>
      <c r="N51" s="1">
        <f t="shared" ref="N51:AD51" si="17">AVERAGE(N18:N21)</f>
        <v>0.93614825209433239</v>
      </c>
      <c r="O51" s="1">
        <f t="shared" si="17"/>
        <v>1.2248432889522205</v>
      </c>
      <c r="P51" s="1">
        <f t="shared" si="17"/>
        <v>1.1356294207048638</v>
      </c>
      <c r="Q51" s="1">
        <f t="shared" si="17"/>
        <v>1.3460679383818484</v>
      </c>
      <c r="R51" s="1">
        <f t="shared" si="17"/>
        <v>1.5555139079704592</v>
      </c>
      <c r="S51" s="1">
        <f t="shared" si="17"/>
        <v>3.8567962692263942</v>
      </c>
      <c r="T51" s="1">
        <f t="shared" si="17"/>
        <v>3.4402209514342772</v>
      </c>
      <c r="U51" s="1">
        <f t="shared" si="17"/>
        <v>4.4686487496977945</v>
      </c>
      <c r="V51" s="1">
        <f t="shared" si="7"/>
        <v>1</v>
      </c>
      <c r="W51" s="1">
        <f t="shared" si="8"/>
        <v>1.345737089019057</v>
      </c>
      <c r="X51" s="1">
        <f t="shared" si="9"/>
        <v>3.9218886567861553</v>
      </c>
      <c r="Y51" s="1">
        <f t="shared" si="10"/>
        <v>0.20068610637760217</v>
      </c>
      <c r="Z51" s="1">
        <f t="shared" si="11"/>
        <v>0.20994243915308927</v>
      </c>
      <c r="AA51" s="1">
        <f t="shared" si="12"/>
        <v>0.51729459522496346</v>
      </c>
      <c r="AB51" s="3">
        <f t="shared" si="13"/>
        <v>0.20068610637760217</v>
      </c>
      <c r="AC51" s="3">
        <f t="shared" si="14"/>
        <v>0.15600553842661929</v>
      </c>
      <c r="AD51" s="3">
        <f t="shared" si="15"/>
        <v>0.13189935780809942</v>
      </c>
    </row>
    <row r="52" spans="12:30">
      <c r="L52" t="s">
        <v>18</v>
      </c>
      <c r="M52" s="1">
        <f>AVERAGE(M22:M24)</f>
        <v>0.86884422758300606</v>
      </c>
      <c r="N52" s="1">
        <f t="shared" ref="N52:AD52" si="18">AVERAGE(N22:N24)</f>
        <v>0.86866878564918848</v>
      </c>
      <c r="O52" s="1">
        <f t="shared" si="18"/>
        <v>1.2624869867678055</v>
      </c>
      <c r="P52" s="1">
        <f t="shared" si="18"/>
        <v>7.1850762538717481</v>
      </c>
      <c r="Q52" s="1">
        <f t="shared" si="18"/>
        <v>8.4805249045958302</v>
      </c>
      <c r="R52" s="1">
        <f t="shared" si="18"/>
        <v>9.2874632553565721</v>
      </c>
      <c r="S52" s="1">
        <f t="shared" si="18"/>
        <v>52.646737276399016</v>
      </c>
      <c r="T52" s="1">
        <f t="shared" si="18"/>
        <v>39.65742467005051</v>
      </c>
      <c r="U52" s="1">
        <f t="shared" si="18"/>
        <v>66.328748664198827</v>
      </c>
      <c r="V52" s="1">
        <f t="shared" si="7"/>
        <v>1</v>
      </c>
      <c r="W52" s="1">
        <f t="shared" si="8"/>
        <v>8.3176881379413832</v>
      </c>
      <c r="X52" s="1">
        <f t="shared" si="9"/>
        <v>52.877636870216122</v>
      </c>
      <c r="Y52" s="1">
        <f t="shared" si="10"/>
        <v>0.22732041562912833</v>
      </c>
      <c r="Z52" s="1">
        <f t="shared" si="11"/>
        <v>1.0606105012840163</v>
      </c>
      <c r="AA52" s="1">
        <f t="shared" si="12"/>
        <v>13.337161124730667</v>
      </c>
      <c r="AB52" s="3">
        <f t="shared" si="13"/>
        <v>0.22732041562912833</v>
      </c>
      <c r="AC52" s="3">
        <f t="shared" si="14"/>
        <v>0.12751265540312937</v>
      </c>
      <c r="AD52" s="3">
        <f t="shared" si="15"/>
        <v>0.25222687537012384</v>
      </c>
    </row>
    <row r="53" spans="12:30">
      <c r="L53" t="s">
        <v>22</v>
      </c>
      <c r="M53" s="1">
        <f>AVERAGE(M25:M27)</f>
        <v>0.91913080423279991</v>
      </c>
      <c r="N53" s="1">
        <f t="shared" ref="N53:AD53" si="19">AVERAGE(N25:N27)</f>
        <v>0.93855243372997454</v>
      </c>
      <c r="O53" s="1">
        <f t="shared" si="19"/>
        <v>1.1423167620372254</v>
      </c>
      <c r="P53" s="1">
        <f t="shared" si="19"/>
        <v>2.2731925636058965</v>
      </c>
      <c r="Q53" s="1">
        <f t="shared" si="19"/>
        <v>2.5983500350787767</v>
      </c>
      <c r="R53" s="1">
        <f t="shared" si="19"/>
        <v>2.058181279686583</v>
      </c>
      <c r="S53" s="1">
        <f t="shared" si="19"/>
        <v>13.540328057241723</v>
      </c>
      <c r="T53" s="1">
        <f t="shared" si="19"/>
        <v>11.371740156037637</v>
      </c>
      <c r="U53" s="1">
        <f t="shared" si="19"/>
        <v>14.98690702657637</v>
      </c>
      <c r="V53" s="1">
        <f t="shared" si="7"/>
        <v>1</v>
      </c>
      <c r="W53" s="1">
        <f t="shared" si="8"/>
        <v>2.3099079594570853</v>
      </c>
      <c r="X53" s="1">
        <f t="shared" si="9"/>
        <v>13.299658413285243</v>
      </c>
      <c r="Y53" s="1">
        <f t="shared" si="10"/>
        <v>0.12363189511874177</v>
      </c>
      <c r="Z53" s="1">
        <f t="shared" si="11"/>
        <v>0.27194960249073724</v>
      </c>
      <c r="AA53" s="1">
        <f t="shared" si="12"/>
        <v>1.8195601896067619</v>
      </c>
      <c r="AB53" s="3">
        <f t="shared" si="13"/>
        <v>0.12363189511874177</v>
      </c>
      <c r="AC53" s="3">
        <f t="shared" si="14"/>
        <v>0.11773179159686327</v>
      </c>
      <c r="AD53" s="3">
        <f t="shared" si="15"/>
        <v>0.13681255059822994</v>
      </c>
    </row>
    <row r="54" spans="12:30">
      <c r="L54" t="s">
        <v>26</v>
      </c>
      <c r="M54" s="1">
        <f>AVERAGE(M28:M30)</f>
        <v>0.83197767305837067</v>
      </c>
      <c r="N54" s="1">
        <f t="shared" ref="N54:AD54" si="20">AVERAGE(N28:N30)</f>
        <v>0.9610394363546092</v>
      </c>
      <c r="O54" s="1">
        <f t="shared" si="20"/>
        <v>1.2069828905870201</v>
      </c>
      <c r="P54" s="1">
        <f t="shared" si="20"/>
        <v>20.722509670434125</v>
      </c>
      <c r="Q54" s="1">
        <f t="shared" si="20"/>
        <v>24.711358658670761</v>
      </c>
      <c r="R54" s="1">
        <f t="shared" si="20"/>
        <v>25.426835387187349</v>
      </c>
      <c r="S54" s="1">
        <f t="shared" si="20"/>
        <v>190.30678453797145</v>
      </c>
      <c r="T54" s="1">
        <f t="shared" si="20"/>
        <v>152.30978115558062</v>
      </c>
      <c r="U54" s="1">
        <f t="shared" si="20"/>
        <v>258.97980428662748</v>
      </c>
      <c r="V54" s="1">
        <f t="shared" si="7"/>
        <v>1</v>
      </c>
      <c r="W54" s="1">
        <f t="shared" si="8"/>
        <v>23.620234572097413</v>
      </c>
      <c r="X54" s="1">
        <f t="shared" si="9"/>
        <v>200.53212332672652</v>
      </c>
      <c r="Y54" s="1">
        <f t="shared" si="10"/>
        <v>0.19051423157628539</v>
      </c>
      <c r="Z54" s="1">
        <f t="shared" si="11"/>
        <v>2.5348735553379838</v>
      </c>
      <c r="AA54" s="1">
        <f t="shared" si="12"/>
        <v>54.065160905181109</v>
      </c>
      <c r="AB54" s="3">
        <f t="shared" si="13"/>
        <v>0.19051423157628539</v>
      </c>
      <c r="AC54" s="3">
        <f t="shared" si="14"/>
        <v>0.10731788236906124</v>
      </c>
      <c r="AD54" s="3">
        <f t="shared" si="15"/>
        <v>0.26960847972019358</v>
      </c>
    </row>
    <row r="55" spans="12:30">
      <c r="L55" t="s">
        <v>30</v>
      </c>
      <c r="M55" s="1">
        <f>AVERAGE(M31:M35)</f>
        <v>1.0787802760092535</v>
      </c>
      <c r="N55" s="1">
        <f t="shared" ref="N55:AD55" si="21">AVERAGE(N31:N35)</f>
        <v>0.83423593528389262</v>
      </c>
      <c r="O55" s="1">
        <f t="shared" si="21"/>
        <v>1.0869837887068539</v>
      </c>
      <c r="P55" s="1">
        <f t="shared" si="21"/>
        <v>15.648368203719548</v>
      </c>
      <c r="Q55" s="1">
        <f t="shared" si="21"/>
        <v>17.716696968319162</v>
      </c>
      <c r="R55" s="1">
        <f t="shared" si="21"/>
        <v>17.868147390442751</v>
      </c>
      <c r="S55" s="1">
        <f t="shared" si="21"/>
        <v>79.374641322146687</v>
      </c>
      <c r="T55" s="1">
        <f t="shared" si="21"/>
        <v>61.233654617866776</v>
      </c>
      <c r="U55" s="1">
        <f t="shared" si="21"/>
        <v>99.751941356113932</v>
      </c>
      <c r="V55" s="1">
        <f t="shared" si="7"/>
        <v>1</v>
      </c>
      <c r="W55" s="1">
        <f t="shared" si="8"/>
        <v>17.077737520827153</v>
      </c>
      <c r="X55" s="1">
        <f t="shared" si="9"/>
        <v>80.120079098709141</v>
      </c>
      <c r="Y55" s="1">
        <f t="shared" si="10"/>
        <v>0.14361447792109711</v>
      </c>
      <c r="Z55" s="1">
        <f t="shared" si="11"/>
        <v>1.2401841762846562</v>
      </c>
      <c r="AA55" s="1">
        <f t="shared" si="12"/>
        <v>19.269960078357723</v>
      </c>
      <c r="AB55" s="3">
        <f t="shared" si="13"/>
        <v>0.14361447792109711</v>
      </c>
      <c r="AC55" s="3">
        <f t="shared" si="14"/>
        <v>7.2619934272452058E-2</v>
      </c>
      <c r="AD55" s="3">
        <f t="shared" si="15"/>
        <v>0.24051349293623192</v>
      </c>
    </row>
    <row r="56" spans="12:30">
      <c r="L56" t="s">
        <v>34</v>
      </c>
      <c r="M56" s="1">
        <f>AVERAGE(M36:M39)</f>
        <v>0.92279480443044504</v>
      </c>
      <c r="N56" s="1">
        <f t="shared" ref="N56:AD56" si="22">AVERAGE(N36:N39)</f>
        <v>1.0523228120555748</v>
      </c>
      <c r="O56" s="1">
        <f t="shared" si="22"/>
        <v>1.02488238351398</v>
      </c>
      <c r="P56" s="1">
        <f t="shared" si="22"/>
        <v>1.29307072289342</v>
      </c>
      <c r="Q56" s="1">
        <f t="shared" si="22"/>
        <v>1.4373078843173672</v>
      </c>
      <c r="R56" s="1">
        <f t="shared" si="22"/>
        <v>1.0870986342276094</v>
      </c>
      <c r="S56" s="1">
        <f t="shared" si="22"/>
        <v>2.6198675010114201</v>
      </c>
      <c r="T56" s="1">
        <f t="shared" si="22"/>
        <v>1.6540556178670216</v>
      </c>
      <c r="U56" s="1">
        <f t="shared" si="22"/>
        <v>2.3008547507582611</v>
      </c>
      <c r="V56" s="1">
        <f t="shared" si="7"/>
        <v>1</v>
      </c>
      <c r="W56" s="1">
        <f t="shared" si="8"/>
        <v>1.2724924138127989</v>
      </c>
      <c r="X56" s="1">
        <f>AVERAGE(S56:U56)</f>
        <v>2.1915926232122342</v>
      </c>
      <c r="Y56" s="1">
        <f t="shared" si="10"/>
        <v>6.8254860243329968E-2</v>
      </c>
      <c r="Z56" s="1">
        <f t="shared" si="11"/>
        <v>0.17600917537324834</v>
      </c>
      <c r="AA56" s="1">
        <f t="shared" si="12"/>
        <v>0.49208922747063633</v>
      </c>
      <c r="AB56" s="3">
        <f t="shared" si="13"/>
        <v>6.8254860243329968E-2</v>
      </c>
      <c r="AC56" s="3">
        <f t="shared" si="14"/>
        <v>0.13831844768792603</v>
      </c>
      <c r="AD56" s="3">
        <f>AA56/X56</f>
        <v>0.22453498987844617</v>
      </c>
    </row>
    <row r="57" spans="12:30">
      <c r="L57" t="s">
        <v>38</v>
      </c>
      <c r="M57" s="1">
        <f>AVERAGE(M40:M43)</f>
        <v>0.88915799571786913</v>
      </c>
      <c r="N57" s="1">
        <f t="shared" ref="N57:AD57" si="23">AVERAGE(N40:N43)</f>
        <v>0.841593678936982</v>
      </c>
      <c r="O57" s="1">
        <f t="shared" si="23"/>
        <v>1.269248325345149</v>
      </c>
      <c r="P57" s="1">
        <f t="shared" si="23"/>
        <v>0.99202682527566433</v>
      </c>
      <c r="Q57" s="1">
        <f t="shared" si="23"/>
        <v>1.1727739734204827</v>
      </c>
      <c r="R57" s="1">
        <f t="shared" si="23"/>
        <v>1.6200183200310374</v>
      </c>
      <c r="S57" s="1">
        <f t="shared" si="23"/>
        <v>2.550797892087024</v>
      </c>
      <c r="T57" s="1">
        <f t="shared" si="23"/>
        <v>2.5103524788686418</v>
      </c>
      <c r="U57" s="1">
        <f t="shared" si="23"/>
        <v>3.5936768399701524</v>
      </c>
      <c r="V57" s="1">
        <f t="shared" si="7"/>
        <v>1</v>
      </c>
      <c r="W57" s="1">
        <f t="shared" si="8"/>
        <v>1.2616063729090614</v>
      </c>
      <c r="X57" s="1">
        <f t="shared" si="9"/>
        <v>2.8849424036419395</v>
      </c>
      <c r="Y57" s="1">
        <f t="shared" si="10"/>
        <v>0.23438555114081494</v>
      </c>
      <c r="Z57" s="1">
        <f t="shared" si="11"/>
        <v>0.32328273348641123</v>
      </c>
      <c r="AA57" s="1">
        <f t="shared" si="12"/>
        <v>0.61411508187855535</v>
      </c>
      <c r="AB57" s="3">
        <f t="shared" si="13"/>
        <v>0.23438555114081494</v>
      </c>
      <c r="AC57" s="3">
        <f t="shared" si="14"/>
        <v>0.25624690904261466</v>
      </c>
      <c r="AD57" s="3">
        <f t="shared" si="15"/>
        <v>0.21286909613977006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SRMcourse_20140212_label-free_r</vt:lpstr>
    </vt:vector>
  </TitlesOfParts>
  <Manager/>
  <Company>ETH Zurich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Olga Schubert</dc:creator>
  <cp:keywords/>
  <dc:description/>
  <cp:lastModifiedBy>Olga Schubert</cp:lastModifiedBy>
  <dcterms:created xsi:type="dcterms:W3CDTF">2014-02-06T19:03:32Z</dcterms:created>
  <dcterms:modified xsi:type="dcterms:W3CDTF">2014-02-06T19:31:19Z</dcterms:modified>
  <cp:category/>
</cp:coreProperties>
</file>