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165\Documents\Documents (9)\WHOI\Sulfonates\BC Experiments Data\skyline\"/>
    </mc:Choice>
  </mc:AlternateContent>
  <bookViews>
    <workbookView xWindow="0" yWindow="0" windowWidth="19200" windowHeight="647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0" i="2" l="1"/>
  <c r="Q78" i="2"/>
  <c r="J57" i="2"/>
  <c r="Q47" i="2"/>
  <c r="Q45" i="2"/>
  <c r="C45" i="2"/>
  <c r="J18" i="2"/>
  <c r="AH14" i="2"/>
  <c r="AJ13" i="2"/>
  <c r="AI13" i="2"/>
  <c r="AJ12" i="2"/>
  <c r="AI12" i="2"/>
  <c r="AH11" i="2"/>
  <c r="AJ10" i="2"/>
  <c r="AI10" i="2"/>
  <c r="AJ7" i="2"/>
  <c r="AI7" i="2"/>
  <c r="X6" i="2"/>
  <c r="AJ5" i="2"/>
  <c r="AI5" i="2"/>
  <c r="J1" i="2"/>
  <c r="X112" i="2" s="1"/>
  <c r="J73" i="2" l="1"/>
  <c r="J34" i="2"/>
  <c r="J81" i="2"/>
  <c r="J97" i="2"/>
  <c r="J38" i="2"/>
  <c r="J61" i="2"/>
  <c r="J85" i="2"/>
  <c r="J42" i="2"/>
  <c r="J65" i="2"/>
  <c r="J89" i="2"/>
  <c r="X8" i="2"/>
  <c r="J69" i="2"/>
  <c r="J93" i="2"/>
  <c r="J22" i="2"/>
  <c r="J77" i="2"/>
  <c r="J101" i="2"/>
  <c r="J26" i="2"/>
  <c r="J49" i="2"/>
  <c r="J105" i="2"/>
  <c r="AJ6" i="2"/>
  <c r="AH6" i="2" s="1"/>
  <c r="J30" i="2"/>
  <c r="J53" i="2"/>
  <c r="J109" i="2"/>
  <c r="J13" i="2"/>
  <c r="X22" i="2"/>
  <c r="X38" i="2"/>
  <c r="X61" i="2"/>
  <c r="X73" i="2"/>
  <c r="X85" i="2"/>
  <c r="X97" i="2"/>
  <c r="X109" i="2"/>
  <c r="K1" i="2"/>
  <c r="J11" i="2"/>
  <c r="X13" i="2"/>
  <c r="X15" i="2"/>
  <c r="J19" i="2"/>
  <c r="J23" i="2"/>
  <c r="J27" i="2"/>
  <c r="J31" i="2"/>
  <c r="J35" i="2"/>
  <c r="J39" i="2"/>
  <c r="J43" i="2"/>
  <c r="J46" i="2"/>
  <c r="J47" i="2" s="1"/>
  <c r="J50" i="2"/>
  <c r="J54" i="2"/>
  <c r="J58" i="2"/>
  <c r="J62" i="2"/>
  <c r="J66" i="2"/>
  <c r="J70" i="2"/>
  <c r="J74" i="2"/>
  <c r="J82" i="2"/>
  <c r="J86" i="2"/>
  <c r="J90" i="2"/>
  <c r="J94" i="2"/>
  <c r="J98" i="2"/>
  <c r="J102" i="2"/>
  <c r="J106" i="2"/>
  <c r="J110" i="2"/>
  <c r="X26" i="2"/>
  <c r="X34" i="2"/>
  <c r="X42" i="2"/>
  <c r="X53" i="2"/>
  <c r="X69" i="2"/>
  <c r="X81" i="2"/>
  <c r="X89" i="2"/>
  <c r="X105" i="2"/>
  <c r="X11" i="2"/>
  <c r="X19" i="2"/>
  <c r="X23" i="2"/>
  <c r="X27" i="2"/>
  <c r="X31" i="2"/>
  <c r="X35" i="2"/>
  <c r="X39" i="2"/>
  <c r="X43" i="2"/>
  <c r="X46" i="2"/>
  <c r="X50" i="2"/>
  <c r="X54" i="2"/>
  <c r="X58" i="2"/>
  <c r="X62" i="2"/>
  <c r="X66" i="2"/>
  <c r="X70" i="2"/>
  <c r="X74" i="2"/>
  <c r="X82" i="2"/>
  <c r="X86" i="2"/>
  <c r="X90" i="2"/>
  <c r="X94" i="2"/>
  <c r="X98" i="2"/>
  <c r="X102" i="2"/>
  <c r="X106" i="2"/>
  <c r="X110" i="2"/>
  <c r="X30" i="2"/>
  <c r="X49" i="2"/>
  <c r="X57" i="2"/>
  <c r="X65" i="2"/>
  <c r="X77" i="2"/>
  <c r="X78" i="2" s="1"/>
  <c r="X93" i="2"/>
  <c r="X101" i="2"/>
  <c r="J5" i="2"/>
  <c r="J7" i="2"/>
  <c r="X5" i="2"/>
  <c r="X7" i="2"/>
  <c r="J9" i="2"/>
  <c r="J16" i="2"/>
  <c r="J20" i="2"/>
  <c r="J24" i="2"/>
  <c r="J28" i="2"/>
  <c r="J32" i="2"/>
  <c r="J36" i="2"/>
  <c r="J40" i="2"/>
  <c r="J44" i="2"/>
  <c r="J45" i="2" s="1"/>
  <c r="J51" i="2"/>
  <c r="J55" i="2"/>
  <c r="J59" i="2"/>
  <c r="J63" i="2"/>
  <c r="J67" i="2"/>
  <c r="J71" i="2"/>
  <c r="J75" i="2"/>
  <c r="J79" i="2"/>
  <c r="J83" i="2"/>
  <c r="J87" i="2"/>
  <c r="J91" i="2"/>
  <c r="J95" i="2"/>
  <c r="J99" i="2"/>
  <c r="J103" i="2"/>
  <c r="J107" i="2"/>
  <c r="J111" i="2"/>
  <c r="X51" i="2"/>
  <c r="X55" i="2"/>
  <c r="X59" i="2"/>
  <c r="X63" i="2"/>
  <c r="X67" i="2"/>
  <c r="X71" i="2"/>
  <c r="X75" i="2"/>
  <c r="X79" i="2"/>
  <c r="X80" i="2" s="1"/>
  <c r="X83" i="2"/>
  <c r="X87" i="2"/>
  <c r="X91" i="2"/>
  <c r="X95" i="2"/>
  <c r="X99" i="2"/>
  <c r="X103" i="2"/>
  <c r="X107" i="2"/>
  <c r="X111" i="2"/>
  <c r="AH8" i="2"/>
  <c r="J15" i="2"/>
  <c r="X9" i="2"/>
  <c r="J14" i="2"/>
  <c r="X20" i="2"/>
  <c r="X28" i="2"/>
  <c r="X36" i="2"/>
  <c r="X44" i="2"/>
  <c r="X45" i="2" s="1"/>
  <c r="J10" i="2"/>
  <c r="X12" i="2"/>
  <c r="X14" i="2"/>
  <c r="J17" i="2"/>
  <c r="J21" i="2"/>
  <c r="J25" i="2"/>
  <c r="J29" i="2"/>
  <c r="J33" i="2"/>
  <c r="J37" i="2"/>
  <c r="J41" i="2"/>
  <c r="J48" i="2"/>
  <c r="J52" i="2"/>
  <c r="J56" i="2"/>
  <c r="J60" i="2"/>
  <c r="J64" i="2"/>
  <c r="J68" i="2"/>
  <c r="J72" i="2"/>
  <c r="J76" i="2"/>
  <c r="J84" i="2"/>
  <c r="J88" i="2"/>
  <c r="J92" i="2"/>
  <c r="J96" i="2"/>
  <c r="J100" i="2"/>
  <c r="J104" i="2"/>
  <c r="J108" i="2"/>
  <c r="J112" i="2"/>
  <c r="X18" i="2"/>
  <c r="J12" i="2"/>
  <c r="X16" i="2"/>
  <c r="X24" i="2"/>
  <c r="X32" i="2"/>
  <c r="X40" i="2"/>
  <c r="J6" i="2"/>
  <c r="J8" i="2"/>
  <c r="X10" i="2"/>
  <c r="X17" i="2"/>
  <c r="X21" i="2"/>
  <c r="X25" i="2"/>
  <c r="X29" i="2"/>
  <c r="X33" i="2"/>
  <c r="X37" i="2"/>
  <c r="X41" i="2"/>
  <c r="X48" i="2"/>
  <c r="X52" i="2"/>
  <c r="X56" i="2"/>
  <c r="X60" i="2"/>
  <c r="X64" i="2"/>
  <c r="X68" i="2"/>
  <c r="X72" i="2"/>
  <c r="X76" i="2"/>
  <c r="X84" i="2"/>
  <c r="X88" i="2"/>
  <c r="X92" i="2"/>
  <c r="X96" i="2"/>
  <c r="X100" i="2"/>
  <c r="X104" i="2"/>
  <c r="X108" i="2"/>
  <c r="AJ8" i="2" l="1"/>
  <c r="AI8" i="2"/>
</calcChain>
</file>

<file path=xl/comments1.xml><?xml version="1.0" encoding="utf-8"?>
<comments xmlns="http://schemas.openxmlformats.org/spreadsheetml/2006/main">
  <authors>
    <author>Brittany Widner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Brittany Widner:</t>
        </r>
        <r>
          <rPr>
            <sz val="9"/>
            <color indexed="81"/>
            <rFont val="Tahoma"/>
            <family val="2"/>
          </rPr>
          <t xml:space="preserve">
charged m/z</t>
        </r>
      </text>
    </comment>
  </commentList>
</comments>
</file>

<file path=xl/comments2.xml><?xml version="1.0" encoding="utf-8"?>
<comments xmlns="http://schemas.openxmlformats.org/spreadsheetml/2006/main">
  <authors>
    <author>Brittany Widner</author>
  </authors>
  <commentList>
    <comment ref="H8" authorId="0" shapeId="0">
      <text>
        <r>
          <rPr>
            <b/>
            <sz val="9"/>
            <color indexed="81"/>
            <rFont val="Tahoma"/>
            <family val="2"/>
          </rPr>
          <t>Brittany Widner:</t>
        </r>
        <r>
          <rPr>
            <sz val="9"/>
            <color indexed="81"/>
            <rFont val="Tahoma"/>
            <family val="2"/>
          </rPr>
          <t xml:space="preserve">
153=under cpd, 169= oxidized
</t>
        </r>
      </text>
    </comment>
    <comment ref="V20" authorId="0" shapeId="0">
      <text>
        <r>
          <rPr>
            <b/>
            <sz val="9"/>
            <color indexed="81"/>
            <rFont val="Tahoma"/>
            <family val="2"/>
          </rPr>
          <t>Brittany Widner:</t>
        </r>
        <r>
          <rPr>
            <sz val="9"/>
            <color indexed="81"/>
            <rFont val="Tahoma"/>
            <family val="2"/>
          </rPr>
          <t xml:space="preserve">
underiv cpd. This is not resolved from the isomer.
</t>
        </r>
      </text>
    </comment>
    <comment ref="V22" authorId="0" shapeId="0">
      <text>
        <r>
          <rPr>
            <b/>
            <sz val="9"/>
            <color indexed="81"/>
            <rFont val="Tahoma"/>
            <family val="2"/>
          </rPr>
          <t>Brittany Widner:</t>
        </r>
        <r>
          <rPr>
            <sz val="9"/>
            <color indexed="81"/>
            <rFont val="Tahoma"/>
            <family val="2"/>
          </rPr>
          <t xml:space="preserve">
underiv
</t>
        </r>
      </text>
    </comment>
    <comment ref="S48" authorId="0" shapeId="0">
      <text>
        <r>
          <rPr>
            <b/>
            <sz val="9"/>
            <color indexed="81"/>
            <rFont val="Tahoma"/>
            <family val="2"/>
          </rPr>
          <t>Brittany Widner:</t>
        </r>
        <r>
          <rPr>
            <sz val="9"/>
            <color indexed="81"/>
            <rFont val="Tahoma"/>
            <family val="2"/>
          </rPr>
          <t xml:space="preserve">
lose adenine
</t>
        </r>
      </text>
    </comment>
    <comment ref="V48" authorId="0" shapeId="0">
      <text>
        <r>
          <rPr>
            <b/>
            <sz val="9"/>
            <color indexed="81"/>
            <rFont val="Tahoma"/>
            <family val="2"/>
          </rPr>
          <t>Brittany Widner:</t>
        </r>
        <r>
          <rPr>
            <sz val="9"/>
            <color indexed="81"/>
            <rFont val="Tahoma"/>
            <family val="2"/>
          </rPr>
          <t xml:space="preserve">
lose 9.9844. This is the ring opening of the adenine.
why does it elute so early, if it's a derivative?</t>
        </r>
      </text>
    </comment>
    <comment ref="V50" authorId="0" shapeId="0">
      <text>
        <r>
          <rPr>
            <b/>
            <sz val="9"/>
            <color indexed="81"/>
            <rFont val="Tahoma"/>
            <family val="2"/>
          </rPr>
          <t>Brittany Widner:</t>
        </r>
        <r>
          <rPr>
            <sz val="9"/>
            <color indexed="81"/>
            <rFont val="Tahoma"/>
            <family val="2"/>
          </rPr>
          <t xml:space="preserve">
under adenosine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Brittany Widner:</t>
        </r>
        <r>
          <rPr>
            <sz val="9"/>
            <color indexed="81"/>
            <rFont val="Tahoma"/>
            <family val="2"/>
          </rPr>
          <t xml:space="preserve">
formate adduct also present; samller than -H
</t>
        </r>
      </text>
    </comment>
    <comment ref="L62" authorId="0" shapeId="0">
      <text>
        <r>
          <rPr>
            <b/>
            <sz val="9"/>
            <color indexed="81"/>
            <rFont val="Tahoma"/>
            <family val="2"/>
          </rPr>
          <t>Brittany Widner:</t>
        </r>
        <r>
          <rPr>
            <sz val="9"/>
            <color indexed="81"/>
            <rFont val="Tahoma"/>
            <family val="2"/>
          </rPr>
          <t xml:space="preserve">
formate adduct</t>
        </r>
      </text>
    </comment>
    <comment ref="V75" authorId="0" shapeId="0">
      <text>
        <r>
          <rPr>
            <b/>
            <sz val="9"/>
            <color indexed="81"/>
            <rFont val="Tahoma"/>
            <family val="2"/>
          </rPr>
          <t>Brittany Widner:</t>
        </r>
        <r>
          <rPr>
            <sz val="9"/>
            <color indexed="81"/>
            <rFont val="Tahoma"/>
            <family val="2"/>
          </rPr>
          <t xml:space="preserve">
from the source of 1bz</t>
        </r>
      </text>
    </comment>
    <comment ref="H97" authorId="0" shapeId="0">
      <text>
        <r>
          <rPr>
            <b/>
            <sz val="9"/>
            <color indexed="81"/>
            <rFont val="Tahoma"/>
            <family val="2"/>
          </rPr>
          <t>Brittany Widner:</t>
        </r>
        <r>
          <rPr>
            <sz val="9"/>
            <color indexed="81"/>
            <rFont val="Tahoma"/>
            <family val="2"/>
          </rPr>
          <t xml:space="preserve">
no d5 or h5 counterpart, but this is the region where I'd expect to see a phosphate and it is close to the tiny 1bz peak. Could this be a d5 that broke down? But then why only d5? It is not the underiv cpd.
Or, a contaminant? It’s in other samples.</t>
        </r>
      </text>
    </comment>
    <comment ref="R101" authorId="0" shapeId="0">
      <text>
        <r>
          <rPr>
            <b/>
            <sz val="9"/>
            <color indexed="81"/>
            <rFont val="Tahoma"/>
            <family val="2"/>
          </rPr>
          <t>Brittany Widner:</t>
        </r>
        <r>
          <rPr>
            <sz val="9"/>
            <color indexed="81"/>
            <rFont val="Tahoma"/>
            <family val="2"/>
          </rPr>
          <t xml:space="preserve">
346.0686 also present (lose water) at similar magnitude</t>
        </r>
      </text>
    </comment>
  </commentList>
</comments>
</file>

<file path=xl/sharedStrings.xml><?xml version="1.0" encoding="utf-8"?>
<sst xmlns="http://schemas.openxmlformats.org/spreadsheetml/2006/main" count="1487" uniqueCount="400">
  <si>
    <t>Molecule List Name</t>
  </si>
  <si>
    <t>Precursor Name</t>
  </si>
  <si>
    <t>Precursor Adduct</t>
  </si>
  <si>
    <t>Explicit Retention Time</t>
  </si>
  <si>
    <t>Product m/z</t>
  </si>
  <si>
    <t>Product Charge</t>
  </si>
  <si>
    <t>Precursor Charge</t>
  </si>
  <si>
    <t>Precursor m/z</t>
  </si>
  <si>
    <t>Percent Present</t>
  </si>
  <si>
    <t>2H mass</t>
  </si>
  <si>
    <t>2H/1H mass difference</t>
  </si>
  <si>
    <t>see lab notebook; was some issue</t>
  </si>
  <si>
    <t xml:space="preserve">rt BC33 </t>
  </si>
  <si>
    <t>neg</t>
  </si>
  <si>
    <t>d5 BC</t>
  </si>
  <si>
    <t>mystery peak</t>
  </si>
  <si>
    <t>positive</t>
  </si>
  <si>
    <t>d5 mz</t>
  </si>
  <si>
    <t>neg 1H</t>
  </si>
  <si>
    <t>mystery peaks</t>
  </si>
  <si>
    <t>BC33</t>
  </si>
  <si>
    <t>BC33D5</t>
  </si>
  <si>
    <t>how to quantify</t>
  </si>
  <si>
    <t>compound</t>
  </si>
  <si>
    <t>Number bz</t>
  </si>
  <si>
    <t>mz</t>
  </si>
  <si>
    <t>time</t>
  </si>
  <si>
    <t>notes</t>
  </si>
  <si>
    <t>intensity</t>
  </si>
  <si>
    <t>value</t>
  </si>
  <si>
    <t>pos</t>
  </si>
  <si>
    <t>things to add</t>
  </si>
  <si>
    <t>neutral mz</t>
  </si>
  <si>
    <t>neg mz</t>
  </si>
  <si>
    <t>pos mz</t>
  </si>
  <si>
    <t>(6R)-5,6,7,8-tetrahydrobiopterin 1</t>
  </si>
  <si>
    <t>benzoyl (OH or amine?)</t>
  </si>
  <si>
    <t>C7H6O</t>
  </si>
  <si>
    <t>(6R)-5,6,7,8-tetrahydrobiopterin 2</t>
  </si>
  <si>
    <t>8.84,9.06</t>
  </si>
  <si>
    <t>8.77,8.95</t>
  </si>
  <si>
    <t>9.05,others</t>
  </si>
  <si>
    <t>np</t>
  </si>
  <si>
    <t>d5 benzoyl</t>
  </si>
  <si>
    <t>C7d5O</t>
  </si>
  <si>
    <t>(6R)-5,6,7,8-tetrahydrobiopterin 3</t>
  </si>
  <si>
    <t>benzoyl+O (-OH only)</t>
  </si>
  <si>
    <t>C7H5O2</t>
  </si>
  <si>
    <t>2,3 -Dihydroxybenzoic acid 1</t>
  </si>
  <si>
    <t>153.0201,169.0153</t>
  </si>
  <si>
    <t>3.97e7(similar in size)</t>
  </si>
  <si>
    <t>d5 benzoyl+O (-OH only)</t>
  </si>
  <si>
    <t>C7d5O2</t>
  </si>
  <si>
    <t>2,3 -Dihydroxybenzoic acid 2</t>
  </si>
  <si>
    <t>benzene</t>
  </si>
  <si>
    <t>C6H5</t>
  </si>
  <si>
    <t>2'deoxycitidine 1</t>
  </si>
  <si>
    <t>6.84,7.69,7.81</t>
  </si>
  <si>
    <t>use either 6.79 or 7.77</t>
  </si>
  <si>
    <t>6.79,7.77,7.87</t>
  </si>
  <si>
    <t>benzoyl +N</t>
  </si>
  <si>
    <t>C7H5ON</t>
  </si>
  <si>
    <t>2'deoxycitidine 2</t>
  </si>
  <si>
    <t>benzoyl +S</t>
  </si>
  <si>
    <t>c7h5oS</t>
  </si>
  <si>
    <t>2'deoxycitidine 3</t>
  </si>
  <si>
    <t>NH3</t>
  </si>
  <si>
    <t>2'deoxyguanosine 3</t>
  </si>
  <si>
    <t>H2O</t>
  </si>
  <si>
    <t>2'deoxyuridine 1</t>
  </si>
  <si>
    <t>227.0674, under cpd</t>
  </si>
  <si>
    <t>8.46(biggest)</t>
  </si>
  <si>
    <t>there are a bunch of sodium clusters in pos mode, possibly suppressing this ionization. Maybe some plastic in the standard?</t>
  </si>
  <si>
    <t>251.0641, Na adduct of under cpd</t>
  </si>
  <si>
    <t>under, either mode, 1.7 min</t>
  </si>
  <si>
    <t>OH</t>
  </si>
  <si>
    <t>2'deoxyuridine 2</t>
  </si>
  <si>
    <t>electron</t>
  </si>
  <si>
    <t>2'deoxyguanosine 1</t>
  </si>
  <si>
    <t>7.96,8.53,9.1</t>
  </si>
  <si>
    <t>7.93,8.48,9.04</t>
  </si>
  <si>
    <t>7.92,8.48,9.04</t>
  </si>
  <si>
    <t>use 9.04 to quantify, either H or Na (1.54e6)</t>
  </si>
  <si>
    <t>7.89(biggest),8.44,8.97</t>
  </si>
  <si>
    <t>S</t>
  </si>
  <si>
    <t>2'deoxyguanosine 2</t>
  </si>
  <si>
    <t>N</t>
  </si>
  <si>
    <t>3'deoxyguanosine 1</t>
  </si>
  <si>
    <t>7.96,8.52</t>
  </si>
  <si>
    <t>7.93,8.48</t>
  </si>
  <si>
    <t>7.91,8.48</t>
  </si>
  <si>
    <t>cannot be quantified because of overlap with 2'</t>
  </si>
  <si>
    <t>7.88,8.43</t>
  </si>
  <si>
    <t>acetone to ketone</t>
  </si>
  <si>
    <t>C3H6O</t>
  </si>
  <si>
    <t>3'deoxyguanosine 2</t>
  </si>
  <si>
    <t>lose po4h2, gain oh</t>
  </si>
  <si>
    <t>2'deoxyadenosine 1</t>
  </si>
  <si>
    <t>not resolved</t>
  </si>
  <si>
    <t>7.28,7.66,8.05,8.08,9.49</t>
  </si>
  <si>
    <t>7.28 is the only one not in 5', so use this rt to quant maybe can also use 9.08</t>
  </si>
  <si>
    <t>7.25 and others</t>
  </si>
  <si>
    <t>2'deoxyadenosine 2</t>
  </si>
  <si>
    <t>5'deoxyadenosine 1</t>
  </si>
  <si>
    <t>not resovled</t>
  </si>
  <si>
    <t>7.64,8.06,9.49</t>
  </si>
  <si>
    <t>pretty similar in mag. Not resolved from the 2' isomer, or I think there might be some 2' in this standard. Because they should be resolved!</t>
  </si>
  <si>
    <t>5'deoxyadenosine 2</t>
  </si>
  <si>
    <t>5'deoxyadenosine 3</t>
  </si>
  <si>
    <t>3'AMP 1</t>
  </si>
  <si>
    <t>checked and this does not co-elute with 5'</t>
  </si>
  <si>
    <t>3'AMP 2</t>
  </si>
  <si>
    <t>3-mercapto proprionate 1</t>
  </si>
  <si>
    <t>208.9949, dimer of parent</t>
  </si>
  <si>
    <t>4-aminobenzoic acid 1</t>
  </si>
  <si>
    <t>4-hydroxybenzoic acid 1</t>
  </si>
  <si>
    <t>5' UMP 1</t>
  </si>
  <si>
    <t>6.5,5.86,7.76</t>
  </si>
  <si>
    <t>6.5 is biggest</t>
  </si>
  <si>
    <t>6.42,5.7,7.76</t>
  </si>
  <si>
    <t>6.43,5.72,6.71</t>
  </si>
  <si>
    <t>6.43 biggest</t>
  </si>
  <si>
    <t>6.36,5.57</t>
  </si>
  <si>
    <t>checked and there is no uridine in UMP</t>
  </si>
  <si>
    <t>5' UMP 2</t>
  </si>
  <si>
    <t>5'ADP 1</t>
  </si>
  <si>
    <t>5'ADP 2</t>
  </si>
  <si>
    <t>5'ADP 3</t>
  </si>
  <si>
    <t>5'AMP 1</t>
  </si>
  <si>
    <t>6.08,6.70</t>
  </si>
  <si>
    <t>I cant be sure this 6.59 peak is resolved from 3' because there is a small 3' peak at 6.73 and the chrom seems to be drifiting a little, but this would be the best peak to use.</t>
  </si>
  <si>
    <t>5.93,6.65</t>
  </si>
  <si>
    <t>3.77,5.74,6.59</t>
  </si>
  <si>
    <t>1.8e5(6.59)</t>
  </si>
  <si>
    <t>5.61,6.54</t>
  </si>
  <si>
    <t>5'AMP 2</t>
  </si>
  <si>
    <t>5'AMP 3</t>
  </si>
  <si>
    <t>5'IMP 1</t>
  </si>
  <si>
    <t>tail</t>
  </si>
  <si>
    <t>6.97,6.50(smaller)</t>
  </si>
  <si>
    <t>6.93,6.43(smaller0</t>
  </si>
  <si>
    <t>5'IMP 2</t>
  </si>
  <si>
    <t>10.84,messy</t>
  </si>
  <si>
    <t>6-phosphogluconic acid 1</t>
  </si>
  <si>
    <t>6-phosphogluconic acid 2</t>
  </si>
  <si>
    <t>6-phosphogluconic acid 3</t>
  </si>
  <si>
    <t>6-phosphogluconic acid 4</t>
  </si>
  <si>
    <t>adenine 1</t>
  </si>
  <si>
    <t>adenine1 +h2o</t>
  </si>
  <si>
    <t>adenine 2</t>
  </si>
  <si>
    <t>adenine 2+h2o</t>
  </si>
  <si>
    <t>adenosine 1</t>
  </si>
  <si>
    <t>6.78 +some smaller</t>
  </si>
  <si>
    <t>small</t>
  </si>
  <si>
    <t>7.17,6.74(smaller)</t>
  </si>
  <si>
    <t>240.0882 also</t>
  </si>
  <si>
    <t>and 245.1193</t>
  </si>
  <si>
    <t>adenosine 2</t>
  </si>
  <si>
    <t>11.28(biggest),12.48</t>
  </si>
  <si>
    <t>adenosine 3</t>
  </si>
  <si>
    <t>adenosine 4</t>
  </si>
  <si>
    <t>alanine 1</t>
  </si>
  <si>
    <t>6.56,either mode, pos slightly better</t>
  </si>
  <si>
    <t>AmMP 1</t>
  </si>
  <si>
    <t>AmMP 2</t>
  </si>
  <si>
    <t>arginine 1</t>
  </si>
  <si>
    <t>arginine 2</t>
  </si>
  <si>
    <t>arginine 3</t>
  </si>
  <si>
    <t>arginine 4</t>
  </si>
  <si>
    <t>asparagine 1</t>
  </si>
  <si>
    <t>asparagine 2</t>
  </si>
  <si>
    <t>aspartate 1</t>
  </si>
  <si>
    <t>chitobiose 1</t>
  </si>
  <si>
    <t>578.2257 also</t>
  </si>
  <si>
    <t>5.6,others</t>
  </si>
  <si>
    <t>5.48,others</t>
  </si>
  <si>
    <t>1bz pos</t>
  </si>
  <si>
    <t>chitobiose 2</t>
  </si>
  <si>
    <t>10.47,many others</t>
  </si>
  <si>
    <t>FA adduct for the d5, but not for the h5….?strange, also h5 has way lopwer peak intensity.</t>
  </si>
  <si>
    <t>8.73,others</t>
  </si>
  <si>
    <t>8.66,others</t>
  </si>
  <si>
    <t>chitobiose 3</t>
  </si>
  <si>
    <t>chitobiose 4</t>
  </si>
  <si>
    <t>chitotriose 1</t>
  </si>
  <si>
    <t>so many peaks!!!!!!, 6.96 is biggest</t>
  </si>
  <si>
    <t>6.93+one million others</t>
  </si>
  <si>
    <t>5.85+many smaller peaks</t>
  </si>
  <si>
    <t>628.2567,underiv</t>
  </si>
  <si>
    <t>5.73+many smaller peaks</t>
  </si>
  <si>
    <t>1bzpos</t>
  </si>
  <si>
    <t>chitotriose 2</t>
  </si>
  <si>
    <t>7.64-10.78</t>
  </si>
  <si>
    <t>7.84+others</t>
  </si>
  <si>
    <t>7.82+others</t>
  </si>
  <si>
    <t>chitotriose 3</t>
  </si>
  <si>
    <t>chitotriose 4</t>
  </si>
  <si>
    <t>choline 1</t>
  </si>
  <si>
    <t>ciliatine</t>
  </si>
  <si>
    <t>citrulline 1</t>
  </si>
  <si>
    <t>lose NH3 (263.1027) and +H are similar in magnitude</t>
  </si>
  <si>
    <t>similar in mag to lose NH3</t>
  </si>
  <si>
    <t>citrulline 2</t>
  </si>
  <si>
    <t>cysteate 1</t>
  </si>
  <si>
    <t>there are several</t>
  </si>
  <si>
    <t>cysteine 1</t>
  </si>
  <si>
    <t>10.95, and others</t>
  </si>
  <si>
    <t>10.94, others</t>
  </si>
  <si>
    <t>11.1, 11.17, many smaller peaks</t>
  </si>
  <si>
    <t>449.0846,dimer</t>
  </si>
  <si>
    <t>459.1466,dimer</t>
  </si>
  <si>
    <t>cysteine 2</t>
  </si>
  <si>
    <t>cytidine 1</t>
  </si>
  <si>
    <t>7.41,6.78</t>
  </si>
  <si>
    <t>7.41,6.73</t>
  </si>
  <si>
    <t>7.43,6.77</t>
  </si>
  <si>
    <t>similar in size but 6.7 is more consistent ratio h/d</t>
  </si>
  <si>
    <t>7.38,6.72</t>
  </si>
  <si>
    <t>cytidine 1 + h2o</t>
  </si>
  <si>
    <t>cytidine 2</t>
  </si>
  <si>
    <t>cytidine 2 +h20</t>
  </si>
  <si>
    <t>cytidine 3</t>
  </si>
  <si>
    <t>cytosine 1</t>
  </si>
  <si>
    <t>D(-)3-phosphoglyceric acid 1</t>
  </si>
  <si>
    <t>desthiobiotin 1</t>
  </si>
  <si>
    <t>11.12,10.57</t>
  </si>
  <si>
    <t>11.12 bigger</t>
  </si>
  <si>
    <t>underiv form</t>
  </si>
  <si>
    <t>underivtized form</t>
  </si>
  <si>
    <t>desthiobiotin 2</t>
  </si>
  <si>
    <t>DHPS 1</t>
  </si>
  <si>
    <t>4.04,5.53</t>
  </si>
  <si>
    <t>3.9e6(5.53)</t>
  </si>
  <si>
    <t>3.97,5.40</t>
  </si>
  <si>
    <t>DHPS 2</t>
  </si>
  <si>
    <t>dihydroxy acetone phosphate 1</t>
  </si>
  <si>
    <t>dihydroxy acetone phosphate 2</t>
  </si>
  <si>
    <t>dihydroxy acetone phosphate 3</t>
  </si>
  <si>
    <t>d-ribose-5-phosphate 1</t>
  </si>
  <si>
    <t>some sort of polymer clusters around here</t>
  </si>
  <si>
    <t>nah</t>
  </si>
  <si>
    <t>d-ribose-5-phosphate 2</t>
  </si>
  <si>
    <t>9.65,11.1(biggest,barely)</t>
  </si>
  <si>
    <t>9.52,11.05(biggest)</t>
  </si>
  <si>
    <t>d-ribose-5-phosphate 3</t>
  </si>
  <si>
    <t>ectoine</t>
  </si>
  <si>
    <t>5.28,5.41(biggest)</t>
  </si>
  <si>
    <t>use the +h2o adduct, 263.1041</t>
  </si>
  <si>
    <t>5.08e6(+h2o)</t>
  </si>
  <si>
    <t>5.10,5.3(biggest)</t>
  </si>
  <si>
    <t>use +h2o adduct</t>
  </si>
  <si>
    <t>3.85(biggest),5.24,5.38</t>
  </si>
  <si>
    <t>so many peaks</t>
  </si>
  <si>
    <t>9.76e5(3.85)</t>
  </si>
  <si>
    <t>5.38,5.24</t>
  </si>
  <si>
    <t>265.1187(+H2O adduct)</t>
  </si>
  <si>
    <t>1.65e7(5.38biggest)</t>
  </si>
  <si>
    <t>5.15(biggest),5.27</t>
  </si>
  <si>
    <t>use 270.1498 adduct (+H2o) is 2.01e7</t>
  </si>
  <si>
    <t xml:space="preserve"> +h2o adduct at 5.38, pos</t>
  </si>
  <si>
    <t>folate 1</t>
  </si>
  <si>
    <t>440.1327,undr</t>
  </si>
  <si>
    <t>295.0944 (under)</t>
  </si>
  <si>
    <t>under either mdoe</t>
  </si>
  <si>
    <t>folate 2</t>
  </si>
  <si>
    <t>fructose 1,6-biphosphate 1</t>
  </si>
  <si>
    <t>fructose 1,6-biphosphate 2</t>
  </si>
  <si>
    <t>fructose 1,6-biphosphate 3</t>
  </si>
  <si>
    <t>GABA</t>
  </si>
  <si>
    <t>glucosamine 6-phosphate 1</t>
  </si>
  <si>
    <t>2.43,1.96</t>
  </si>
  <si>
    <t>tails</t>
  </si>
  <si>
    <t>2.40,1.43</t>
  </si>
  <si>
    <t>2.36,1.88</t>
  </si>
  <si>
    <t>small tails</t>
  </si>
  <si>
    <t>3.55e6(2.36)</t>
  </si>
  <si>
    <t>2.33,1.85</t>
  </si>
  <si>
    <t>glucosamine 6-phosphate 2</t>
  </si>
  <si>
    <t>8.84,8.62</t>
  </si>
  <si>
    <t>big tails and other small peaks</t>
  </si>
  <si>
    <t>messy tail</t>
  </si>
  <si>
    <t>very messy</t>
  </si>
  <si>
    <t>glucosamine 6-phosphate 3</t>
  </si>
  <si>
    <t>glucosamine 6-phosphate 4</t>
  </si>
  <si>
    <t>glucose 6-phosphate 1</t>
  </si>
  <si>
    <t>3.41 (also 2.88, very messy and smaller)</t>
  </si>
  <si>
    <t>2.79, broad and messy</t>
  </si>
  <si>
    <t>2.79, broad, double peak</t>
  </si>
  <si>
    <t>glucose 6-phosphate 2</t>
  </si>
  <si>
    <t>9.18,10.86, messy</t>
  </si>
  <si>
    <t>9.08,10.80</t>
  </si>
  <si>
    <t>messy</t>
  </si>
  <si>
    <t>glucose 6-phosphate 3</t>
  </si>
  <si>
    <t>glucose 6-phosphate 4</t>
  </si>
  <si>
    <t>glutamic acid 1</t>
  </si>
  <si>
    <t>glutamine 1</t>
  </si>
  <si>
    <t>glutathione 1</t>
  </si>
  <si>
    <t>RE RUN THESE</t>
  </si>
  <si>
    <t>glutathione 2</t>
  </si>
  <si>
    <t xml:space="preserve"> (6R)-5,6,7,8-tetrahydrobiopterin 1</t>
  </si>
  <si>
    <t xml:space="preserve"> 2,3 -Dihydroxybenzoic acid 1</t>
  </si>
  <si>
    <t xml:space="preserve"> 2,3 -Dihydroxybenzoic acid 2</t>
  </si>
  <si>
    <t xml:space="preserve"> 4-aminobenzoic acid 1</t>
  </si>
  <si>
    <t xml:space="preserve"> glucosamine 6-phosphate 1</t>
  </si>
  <si>
    <t xml:space="preserve"> glucosamine 6-phosphate 2</t>
  </si>
  <si>
    <t xml:space="preserve"> glucose 6-phosphate 1</t>
  </si>
  <si>
    <t xml:space="preserve"> glucose 6-phosphate 2</t>
  </si>
  <si>
    <t>glutathione oxidized 1</t>
  </si>
  <si>
    <t>glutathione oxidized 2</t>
  </si>
  <si>
    <t>glycine 1</t>
  </si>
  <si>
    <t>glyphosate 1</t>
  </si>
  <si>
    <t>guanine 1</t>
  </si>
  <si>
    <t>guanosine 1</t>
  </si>
  <si>
    <t>guanosine 2</t>
  </si>
  <si>
    <t>HET 1</t>
  </si>
  <si>
    <t>histidine 1</t>
  </si>
  <si>
    <t>histidine 2</t>
  </si>
  <si>
    <t>HMP 1</t>
  </si>
  <si>
    <t>HMP 2</t>
  </si>
  <si>
    <t>homoserine 1</t>
  </si>
  <si>
    <t>homoserine 2</t>
  </si>
  <si>
    <t xml:space="preserve"> indole 3-acetic acid 1</t>
  </si>
  <si>
    <t>inosine 1</t>
  </si>
  <si>
    <t>inosine 2</t>
  </si>
  <si>
    <t>isoleucine 1</t>
  </si>
  <si>
    <t>kynurenine 1</t>
  </si>
  <si>
    <t>kynurenine 2</t>
  </si>
  <si>
    <t>leucine 1</t>
  </si>
  <si>
    <t>lysine 1</t>
  </si>
  <si>
    <t>lysine 2</t>
  </si>
  <si>
    <t>malic acid 1</t>
  </si>
  <si>
    <t>methionine 1</t>
  </si>
  <si>
    <t>MTA 1</t>
  </si>
  <si>
    <t>muramic acid 1</t>
  </si>
  <si>
    <t>muramic acid 2</t>
  </si>
  <si>
    <t xml:space="preserve"> n-acetyl D-glucosamine 1</t>
  </si>
  <si>
    <t xml:space="preserve"> n-acetyl D-glucosamine 2</t>
  </si>
  <si>
    <t xml:space="preserve"> N-acetylmuramic acid 1</t>
  </si>
  <si>
    <t xml:space="preserve"> N-acetylmuramic acid 2</t>
  </si>
  <si>
    <t>ornithine 1</t>
  </si>
  <si>
    <t>ornithine 2</t>
  </si>
  <si>
    <t>pantothenic acid 1</t>
  </si>
  <si>
    <t>pantothenic acid 2</t>
  </si>
  <si>
    <t>proline 1</t>
  </si>
  <si>
    <t>putrescine 1</t>
  </si>
  <si>
    <t>putrescine 2</t>
  </si>
  <si>
    <t>pyridoxine 1</t>
  </si>
  <si>
    <t>pyridoxine 2</t>
  </si>
  <si>
    <t xml:space="preserve"> S-(1,2-dicarboxyethyl)glutathione 1</t>
  </si>
  <si>
    <t xml:space="preserve"> S-(5'-adenosyl) -L-homocysteine 1</t>
  </si>
  <si>
    <t xml:space="preserve"> S-(5'-adenosyl) -L-homocysteine 2</t>
  </si>
  <si>
    <t xml:space="preserve"> S-adenosyl-l-methionine 1</t>
  </si>
  <si>
    <t>Sarcosine 1</t>
  </si>
  <si>
    <t>serine 1</t>
  </si>
  <si>
    <t>serine 2</t>
  </si>
  <si>
    <t xml:space="preserve"> sn-glycerol 3-phosphate 1</t>
  </si>
  <si>
    <t>Spermidine 1</t>
  </si>
  <si>
    <t>Spermidine 2</t>
  </si>
  <si>
    <t>Spermidine 3</t>
  </si>
  <si>
    <t>syringic acid 1</t>
  </si>
  <si>
    <t>Taurine 1</t>
  </si>
  <si>
    <t>taurocholic acid 0</t>
  </si>
  <si>
    <t>threonine 1</t>
  </si>
  <si>
    <t>threonine 2</t>
  </si>
  <si>
    <t>thymidine 1</t>
  </si>
  <si>
    <t>thymidine 0</t>
  </si>
  <si>
    <t>tryptamine 1</t>
  </si>
  <si>
    <t>tryptophan 1</t>
  </si>
  <si>
    <t>tyrosine 1</t>
  </si>
  <si>
    <t>tyrosine 2</t>
  </si>
  <si>
    <t>Valine 1</t>
  </si>
  <si>
    <t>Xanthine 1</t>
  </si>
  <si>
    <t>xanthosine 1</t>
  </si>
  <si>
    <t>xanthosine 2</t>
  </si>
  <si>
    <t>2or3'deoxyguanosine 1</t>
  </si>
  <si>
    <t>2or3'deoxyguanosine 2</t>
  </si>
  <si>
    <t>homoserine betaine 1</t>
  </si>
  <si>
    <t>uridine 1</t>
  </si>
  <si>
    <t>uridine 2</t>
  </si>
  <si>
    <t>carnitine 1</t>
  </si>
  <si>
    <t>folate 0</t>
  </si>
  <si>
    <t>MTA 0</t>
  </si>
  <si>
    <t>pantothenic acid 0</t>
  </si>
  <si>
    <t>xanthosine 0</t>
  </si>
  <si>
    <t>desthiobiotin 0</t>
  </si>
  <si>
    <t>chitotriose 0</t>
  </si>
  <si>
    <t>inosine 0</t>
  </si>
  <si>
    <t>ciliatine 1</t>
  </si>
  <si>
    <t xml:space="preserve"> d-ribose-5-phosphate 1</t>
  </si>
  <si>
    <t xml:space="preserve"> d-ribose-5-phosphate 2</t>
  </si>
  <si>
    <t>isethionate 1</t>
  </si>
  <si>
    <t>MTA 0 FA</t>
  </si>
  <si>
    <t>phenylalanine 1</t>
  </si>
  <si>
    <t>syringic acid 0</t>
  </si>
  <si>
    <t>taurocholic acid 1</t>
  </si>
  <si>
    <t>[M-H]</t>
  </si>
  <si>
    <t>CE</t>
  </si>
  <si>
    <t>HCD</t>
  </si>
  <si>
    <t>frag type</t>
  </si>
  <si>
    <t>[M+FA-H]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</si>
</sst>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00000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Border="1" applyAlignment="1"/>
    <xf numFmtId="0" fontId="5" fillId="0" borderId="0" xfId="0" applyFont="1" applyFill="1" applyAlignment="1"/>
    <xf numFmtId="165" fontId="5" fillId="0" borderId="0" xfId="0" applyNumberFormat="1" applyFont="1" applyFill="1"/>
    <xf numFmtId="11" fontId="5" fillId="0" borderId="0" xfId="0" applyNumberFormat="1" applyFont="1" applyFill="1"/>
    <xf numFmtId="165" fontId="5" fillId="0" borderId="0" xfId="1" applyNumberFormat="1" applyFont="1" applyFill="1"/>
    <xf numFmtId="165" fontId="5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ill="1"/>
    <xf numFmtId="0" fontId="5" fillId="0" borderId="0" xfId="0" applyNumberFormat="1" applyFont="1" applyFill="1"/>
    <xf numFmtId="0" fontId="2" fillId="0" borderId="0" xfId="0" applyFont="1" applyFill="1"/>
    <xf numFmtId="0" fontId="6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5"/>
  <sheetViews>
    <sheetView tabSelected="1" workbookViewId="0">
      <pane ySplit="1" topLeftCell="A242" activePane="bottomLeft" state="frozen"/>
      <selection pane="bottomLeft" activeCell="H253" sqref="H253"/>
    </sheetView>
  </sheetViews>
  <sheetFormatPr defaultRowHeight="14.5" x14ac:dyDescent="0.35"/>
  <cols>
    <col min="1" max="1" width="17.1796875" bestFit="1" customWidth="1"/>
    <col min="2" max="2" width="30.7265625" bestFit="1" customWidth="1"/>
    <col min="3" max="3" width="12.54296875" bestFit="1" customWidth="1"/>
    <col min="4" max="4" width="9.08984375" customWidth="1"/>
    <col min="5" max="5" width="6.54296875" customWidth="1"/>
    <col min="6" max="6" width="8.26953125" customWidth="1"/>
    <col min="7" max="7" width="12.7265625" customWidth="1"/>
    <col min="8" max="8" width="13.6328125" bestFit="1" customWidth="1"/>
  </cols>
  <sheetData>
    <row r="1" spans="1:10" x14ac:dyDescent="0.35">
      <c r="A1" t="s">
        <v>0</v>
      </c>
      <c r="B1" t="s">
        <v>1</v>
      </c>
      <c r="C1" t="s">
        <v>7</v>
      </c>
      <c r="D1" t="s">
        <v>2</v>
      </c>
      <c r="E1" t="s">
        <v>6</v>
      </c>
      <c r="F1" t="s">
        <v>3</v>
      </c>
      <c r="G1" t="s">
        <v>4</v>
      </c>
      <c r="H1" t="s">
        <v>5</v>
      </c>
      <c r="I1" t="s">
        <v>396</v>
      </c>
      <c r="J1" t="s">
        <v>398</v>
      </c>
    </row>
    <row r="2" spans="1:10" x14ac:dyDescent="0.35">
      <c r="B2" t="s">
        <v>299</v>
      </c>
      <c r="C2">
        <v>344.13639999999998</v>
      </c>
      <c r="D2" t="s">
        <v>395</v>
      </c>
      <c r="E2">
        <v>-1</v>
      </c>
      <c r="F2">
        <v>2.8</v>
      </c>
      <c r="G2">
        <v>344.13639999999998</v>
      </c>
      <c r="H2">
        <v>-1</v>
      </c>
      <c r="I2">
        <v>35</v>
      </c>
      <c r="J2" t="s">
        <v>397</v>
      </c>
    </row>
    <row r="3" spans="1:10" x14ac:dyDescent="0.35">
      <c r="B3" t="s">
        <v>299</v>
      </c>
      <c r="C3">
        <v>344.13639999999998</v>
      </c>
      <c r="D3" t="s">
        <v>395</v>
      </c>
      <c r="E3">
        <v>-1</v>
      </c>
      <c r="F3">
        <v>2.8</v>
      </c>
      <c r="G3">
        <v>147.92080000000001</v>
      </c>
      <c r="H3">
        <v>-1</v>
      </c>
      <c r="I3">
        <v>35</v>
      </c>
      <c r="J3" t="s">
        <v>397</v>
      </c>
    </row>
    <row r="4" spans="1:10" x14ac:dyDescent="0.35">
      <c r="B4" t="s">
        <v>300</v>
      </c>
      <c r="C4">
        <v>257.0455</v>
      </c>
      <c r="D4" t="s">
        <v>395</v>
      </c>
      <c r="E4">
        <v>-1</v>
      </c>
      <c r="F4">
        <v>12.56</v>
      </c>
      <c r="G4">
        <v>257.0455</v>
      </c>
      <c r="H4">
        <v>-1</v>
      </c>
      <c r="I4">
        <v>35</v>
      </c>
      <c r="J4" t="s">
        <v>397</v>
      </c>
    </row>
    <row r="5" spans="1:10" x14ac:dyDescent="0.35">
      <c r="B5" t="s">
        <v>300</v>
      </c>
      <c r="C5">
        <v>257.0455</v>
      </c>
      <c r="D5" t="s">
        <v>395</v>
      </c>
      <c r="E5">
        <v>-1</v>
      </c>
      <c r="F5">
        <v>12.56</v>
      </c>
      <c r="G5">
        <v>108.02119999999999</v>
      </c>
      <c r="H5">
        <v>-1</v>
      </c>
      <c r="I5">
        <v>35</v>
      </c>
      <c r="J5" t="s">
        <v>397</v>
      </c>
    </row>
    <row r="6" spans="1:10" x14ac:dyDescent="0.35">
      <c r="B6" t="s">
        <v>301</v>
      </c>
      <c r="C6">
        <v>361.07170000000002</v>
      </c>
      <c r="D6" t="s">
        <v>395</v>
      </c>
      <c r="E6">
        <v>-1</v>
      </c>
      <c r="F6">
        <v>13.3</v>
      </c>
      <c r="G6">
        <v>361.07170000000002</v>
      </c>
      <c r="H6">
        <v>-1</v>
      </c>
      <c r="I6">
        <v>35</v>
      </c>
      <c r="J6" t="s">
        <v>397</v>
      </c>
    </row>
    <row r="7" spans="1:10" x14ac:dyDescent="0.35">
      <c r="B7" t="s">
        <v>301</v>
      </c>
      <c r="C7">
        <v>361.07170000000002</v>
      </c>
      <c r="D7" t="s">
        <v>395</v>
      </c>
      <c r="E7">
        <v>-1</v>
      </c>
      <c r="F7">
        <v>13.3</v>
      </c>
      <c r="G7">
        <v>121.029</v>
      </c>
      <c r="H7">
        <v>-1</v>
      </c>
      <c r="I7">
        <v>35</v>
      </c>
      <c r="J7" t="s">
        <v>397</v>
      </c>
    </row>
    <row r="8" spans="1:10" x14ac:dyDescent="0.35">
      <c r="B8" t="s">
        <v>302</v>
      </c>
      <c r="C8">
        <v>240.06659999999999</v>
      </c>
      <c r="D8" t="s">
        <v>395</v>
      </c>
      <c r="E8">
        <v>-1</v>
      </c>
      <c r="F8">
        <v>10.9</v>
      </c>
      <c r="G8">
        <v>240.06659999999999</v>
      </c>
      <c r="H8">
        <v>-1</v>
      </c>
      <c r="I8">
        <v>35</v>
      </c>
      <c r="J8" t="s">
        <v>397</v>
      </c>
    </row>
    <row r="9" spans="1:10" x14ac:dyDescent="0.35">
      <c r="B9" t="s">
        <v>302</v>
      </c>
      <c r="C9">
        <v>240.06659999999999</v>
      </c>
      <c r="D9" t="s">
        <v>395</v>
      </c>
      <c r="E9">
        <v>-1</v>
      </c>
      <c r="F9">
        <v>10.9</v>
      </c>
      <c r="G9">
        <v>196.0762</v>
      </c>
      <c r="H9">
        <v>-1</v>
      </c>
      <c r="I9">
        <v>35</v>
      </c>
      <c r="J9" t="s">
        <v>397</v>
      </c>
    </row>
    <row r="10" spans="1:10" x14ac:dyDescent="0.35">
      <c r="B10" t="s">
        <v>388</v>
      </c>
      <c r="C10">
        <v>333.03809999999999</v>
      </c>
      <c r="D10" t="s">
        <v>395</v>
      </c>
      <c r="E10">
        <v>-1</v>
      </c>
      <c r="F10">
        <v>3.7</v>
      </c>
      <c r="G10">
        <v>333.03809999999999</v>
      </c>
      <c r="H10">
        <v>-1</v>
      </c>
      <c r="I10">
        <v>35</v>
      </c>
      <c r="J10" t="s">
        <v>397</v>
      </c>
    </row>
    <row r="11" spans="1:10" x14ac:dyDescent="0.35">
      <c r="B11" t="s">
        <v>388</v>
      </c>
      <c r="C11">
        <v>333.03809999999999</v>
      </c>
      <c r="D11" t="s">
        <v>395</v>
      </c>
      <c r="E11">
        <v>-1</v>
      </c>
      <c r="F11">
        <v>3.7</v>
      </c>
      <c r="G11">
        <v>137.89230000000001</v>
      </c>
      <c r="H11">
        <v>-1</v>
      </c>
      <c r="I11">
        <v>35</v>
      </c>
      <c r="J11" t="s">
        <v>397</v>
      </c>
    </row>
    <row r="12" spans="1:10" ht="15" customHeight="1" x14ac:dyDescent="0.35">
      <c r="B12" t="s">
        <v>388</v>
      </c>
      <c r="C12">
        <v>333.03809999999999</v>
      </c>
      <c r="D12" t="s">
        <v>395</v>
      </c>
      <c r="E12">
        <v>-1</v>
      </c>
      <c r="F12">
        <v>3.7</v>
      </c>
      <c r="G12">
        <v>139.90649999999999</v>
      </c>
      <c r="H12">
        <v>-1</v>
      </c>
      <c r="I12">
        <v>35</v>
      </c>
      <c r="J12" t="s">
        <v>397</v>
      </c>
    </row>
    <row r="13" spans="1:10" x14ac:dyDescent="0.35">
      <c r="B13" t="s">
        <v>389</v>
      </c>
      <c r="C13">
        <v>437.0643</v>
      </c>
      <c r="D13" t="s">
        <v>395</v>
      </c>
      <c r="E13">
        <v>-1</v>
      </c>
      <c r="F13">
        <v>10</v>
      </c>
      <c r="G13">
        <v>437.0643</v>
      </c>
      <c r="H13">
        <v>-1</v>
      </c>
      <c r="I13">
        <v>35</v>
      </c>
      <c r="J13" t="s">
        <v>397</v>
      </c>
    </row>
    <row r="14" spans="1:10" x14ac:dyDescent="0.35">
      <c r="B14" t="s">
        <v>389</v>
      </c>
      <c r="C14">
        <v>437.0643</v>
      </c>
      <c r="D14" t="s">
        <v>395</v>
      </c>
      <c r="E14">
        <v>-1</v>
      </c>
      <c r="F14">
        <v>10</v>
      </c>
      <c r="G14">
        <v>121.02889999999999</v>
      </c>
      <c r="H14">
        <v>-1</v>
      </c>
      <c r="I14">
        <v>35</v>
      </c>
      <c r="J14" t="s">
        <v>397</v>
      </c>
    </row>
    <row r="15" spans="1:10" x14ac:dyDescent="0.35">
      <c r="B15" t="s">
        <v>303</v>
      </c>
      <c r="C15">
        <v>362.06459999999998</v>
      </c>
      <c r="D15" t="s">
        <v>395</v>
      </c>
      <c r="E15">
        <v>-1</v>
      </c>
      <c r="F15">
        <v>2.4</v>
      </c>
      <c r="G15">
        <v>362.06459999999998</v>
      </c>
      <c r="H15">
        <v>-1</v>
      </c>
      <c r="I15">
        <v>35</v>
      </c>
      <c r="J15" t="s">
        <v>397</v>
      </c>
    </row>
    <row r="16" spans="1:10" x14ac:dyDescent="0.35">
      <c r="B16" t="s">
        <v>303</v>
      </c>
      <c r="C16">
        <v>362.06459999999998</v>
      </c>
      <c r="D16" t="s">
        <v>395</v>
      </c>
      <c r="E16">
        <v>-1</v>
      </c>
      <c r="F16">
        <v>2.4</v>
      </c>
      <c r="G16">
        <v>96.968100000000007</v>
      </c>
      <c r="H16">
        <v>-1</v>
      </c>
      <c r="I16">
        <v>35</v>
      </c>
      <c r="J16" t="s">
        <v>397</v>
      </c>
    </row>
    <row r="17" spans="2:10" x14ac:dyDescent="0.35">
      <c r="B17" t="s">
        <v>303</v>
      </c>
      <c r="C17">
        <v>362.06459999999998</v>
      </c>
      <c r="D17" t="s">
        <v>395</v>
      </c>
      <c r="E17">
        <v>-1</v>
      </c>
      <c r="F17">
        <v>2.4</v>
      </c>
      <c r="G17">
        <v>78.957899999999995</v>
      </c>
      <c r="H17">
        <v>-1</v>
      </c>
      <c r="I17">
        <v>35</v>
      </c>
      <c r="J17" t="s">
        <v>397</v>
      </c>
    </row>
    <row r="18" spans="2:10" x14ac:dyDescent="0.35">
      <c r="B18" t="s">
        <v>304</v>
      </c>
      <c r="C18">
        <v>466.0908</v>
      </c>
      <c r="D18" t="s">
        <v>395</v>
      </c>
      <c r="E18">
        <v>-1</v>
      </c>
      <c r="F18">
        <v>8.8000000000000007</v>
      </c>
      <c r="G18">
        <v>466.0908</v>
      </c>
      <c r="H18">
        <v>-1</v>
      </c>
      <c r="I18">
        <v>35</v>
      </c>
      <c r="J18" t="s">
        <v>397</v>
      </c>
    </row>
    <row r="19" spans="2:10" x14ac:dyDescent="0.35">
      <c r="B19" t="s">
        <v>304</v>
      </c>
      <c r="C19">
        <v>466.0908</v>
      </c>
      <c r="D19" t="s">
        <v>395</v>
      </c>
      <c r="E19">
        <v>-1</v>
      </c>
      <c r="F19">
        <v>8.8000000000000007</v>
      </c>
      <c r="G19">
        <v>78.957899999999995</v>
      </c>
      <c r="H19">
        <v>-1</v>
      </c>
      <c r="I19">
        <v>35</v>
      </c>
      <c r="J19" t="s">
        <v>397</v>
      </c>
    </row>
    <row r="20" spans="2:10" x14ac:dyDescent="0.35">
      <c r="B20" t="s">
        <v>304</v>
      </c>
      <c r="C20">
        <v>466.0908</v>
      </c>
      <c r="D20" t="s">
        <v>395</v>
      </c>
      <c r="E20">
        <v>-1</v>
      </c>
      <c r="F20">
        <v>8.8000000000000007</v>
      </c>
      <c r="G20">
        <v>96.968100000000007</v>
      </c>
      <c r="H20">
        <v>-1</v>
      </c>
      <c r="I20">
        <v>35</v>
      </c>
      <c r="J20" t="s">
        <v>397</v>
      </c>
    </row>
    <row r="21" spans="2:10" x14ac:dyDescent="0.35">
      <c r="B21" t="s">
        <v>305</v>
      </c>
      <c r="C21">
        <v>363.04860000000002</v>
      </c>
      <c r="D21" t="s">
        <v>395</v>
      </c>
      <c r="E21">
        <v>-1</v>
      </c>
      <c r="F21">
        <v>3.4</v>
      </c>
      <c r="G21">
        <v>363.04860000000002</v>
      </c>
      <c r="H21">
        <v>-1</v>
      </c>
      <c r="I21">
        <v>35</v>
      </c>
      <c r="J21" t="s">
        <v>397</v>
      </c>
    </row>
    <row r="22" spans="2:10" x14ac:dyDescent="0.35">
      <c r="B22" t="s">
        <v>305</v>
      </c>
      <c r="C22">
        <v>363.04860000000002</v>
      </c>
      <c r="D22" t="s">
        <v>395</v>
      </c>
      <c r="E22">
        <v>-1</v>
      </c>
      <c r="F22">
        <v>3.4</v>
      </c>
      <c r="G22">
        <v>96.968299999999999</v>
      </c>
      <c r="H22">
        <v>-1</v>
      </c>
      <c r="I22">
        <v>35</v>
      </c>
      <c r="J22" t="s">
        <v>397</v>
      </c>
    </row>
    <row r="23" spans="2:10" x14ac:dyDescent="0.35">
      <c r="B23" t="s">
        <v>305</v>
      </c>
      <c r="C23">
        <v>363.04860000000002</v>
      </c>
      <c r="D23" t="s">
        <v>395</v>
      </c>
      <c r="E23">
        <v>-1</v>
      </c>
      <c r="F23">
        <v>3.4</v>
      </c>
      <c r="G23">
        <v>78.957999999999998</v>
      </c>
      <c r="H23">
        <v>-1</v>
      </c>
      <c r="I23">
        <v>35</v>
      </c>
      <c r="J23" t="s">
        <v>397</v>
      </c>
    </row>
    <row r="24" spans="2:10" x14ac:dyDescent="0.35">
      <c r="B24" t="s">
        <v>306</v>
      </c>
      <c r="C24">
        <v>467.07479999999998</v>
      </c>
      <c r="D24" t="s">
        <v>395</v>
      </c>
      <c r="E24">
        <v>-1</v>
      </c>
      <c r="F24">
        <v>9.1999999999999993</v>
      </c>
      <c r="G24">
        <v>467.07479999999998</v>
      </c>
      <c r="H24">
        <v>-1</v>
      </c>
      <c r="I24">
        <v>35</v>
      </c>
      <c r="J24" t="s">
        <v>397</v>
      </c>
    </row>
    <row r="25" spans="2:10" x14ac:dyDescent="0.35">
      <c r="B25" t="s">
        <v>306</v>
      </c>
      <c r="C25">
        <v>467.07479999999998</v>
      </c>
      <c r="D25" t="s">
        <v>395</v>
      </c>
      <c r="E25">
        <v>-1</v>
      </c>
      <c r="F25">
        <v>9.1999999999999993</v>
      </c>
      <c r="G25">
        <v>96.969300000000004</v>
      </c>
      <c r="H25">
        <v>-1</v>
      </c>
      <c r="I25">
        <v>35</v>
      </c>
      <c r="J25" t="s">
        <v>397</v>
      </c>
    </row>
    <row r="26" spans="2:10" x14ac:dyDescent="0.35">
      <c r="B26" t="s">
        <v>321</v>
      </c>
      <c r="C26">
        <v>278.08229999999998</v>
      </c>
      <c r="D26" t="s">
        <v>395</v>
      </c>
      <c r="E26">
        <v>-1</v>
      </c>
      <c r="F26">
        <v>7.8</v>
      </c>
      <c r="G26">
        <v>278.08229999999998</v>
      </c>
      <c r="H26">
        <v>-1</v>
      </c>
      <c r="I26">
        <v>35</v>
      </c>
      <c r="J26" t="s">
        <v>397</v>
      </c>
    </row>
    <row r="27" spans="2:10" x14ac:dyDescent="0.35">
      <c r="B27" t="s">
        <v>335</v>
      </c>
      <c r="C27">
        <v>324.10890000000001</v>
      </c>
      <c r="D27" t="s">
        <v>395</v>
      </c>
      <c r="E27">
        <v>-1</v>
      </c>
      <c r="F27">
        <v>6.8</v>
      </c>
      <c r="G27">
        <v>324.10890000000001</v>
      </c>
      <c r="H27">
        <v>-1</v>
      </c>
      <c r="I27">
        <v>35</v>
      </c>
      <c r="J27" t="s">
        <v>397</v>
      </c>
    </row>
    <row r="28" spans="2:10" x14ac:dyDescent="0.35">
      <c r="B28" t="s">
        <v>335</v>
      </c>
      <c r="C28">
        <v>324.10890000000001</v>
      </c>
      <c r="D28" t="s">
        <v>395</v>
      </c>
      <c r="E28">
        <v>-1</v>
      </c>
      <c r="F28">
        <v>6.8</v>
      </c>
      <c r="G28">
        <v>121.02889999999999</v>
      </c>
      <c r="H28">
        <v>-1</v>
      </c>
      <c r="I28">
        <v>35</v>
      </c>
      <c r="J28" t="s">
        <v>397</v>
      </c>
    </row>
    <row r="29" spans="2:10" x14ac:dyDescent="0.35">
      <c r="B29" t="s">
        <v>335</v>
      </c>
      <c r="C29">
        <v>324.10890000000001</v>
      </c>
      <c r="D29" t="s">
        <v>395</v>
      </c>
      <c r="E29">
        <v>-1</v>
      </c>
      <c r="F29">
        <v>6.8</v>
      </c>
      <c r="G29">
        <v>162.0557</v>
      </c>
      <c r="H29">
        <v>-1</v>
      </c>
      <c r="I29">
        <v>35</v>
      </c>
      <c r="J29" t="s">
        <v>397</v>
      </c>
    </row>
    <row r="30" spans="2:10" ht="15.5" customHeight="1" x14ac:dyDescent="0.35">
      <c r="B30" t="s">
        <v>336</v>
      </c>
      <c r="C30">
        <v>428.13510000000002</v>
      </c>
      <c r="D30" t="s">
        <v>395</v>
      </c>
      <c r="E30">
        <v>-1</v>
      </c>
      <c r="F30">
        <v>11.6</v>
      </c>
      <c r="G30">
        <v>428.13510000000002</v>
      </c>
      <c r="H30">
        <v>-1</v>
      </c>
      <c r="I30">
        <v>35</v>
      </c>
      <c r="J30" t="s">
        <v>397</v>
      </c>
    </row>
    <row r="31" spans="2:10" ht="15.5" customHeight="1" x14ac:dyDescent="0.35">
      <c r="B31" t="s">
        <v>336</v>
      </c>
      <c r="C31">
        <v>428.13510000000002</v>
      </c>
      <c r="D31" t="s">
        <v>395</v>
      </c>
      <c r="E31">
        <v>-1</v>
      </c>
      <c r="F31">
        <v>11.6</v>
      </c>
      <c r="G31">
        <v>162.0557</v>
      </c>
      <c r="H31">
        <v>-1</v>
      </c>
      <c r="I31">
        <v>35</v>
      </c>
      <c r="J31" t="s">
        <v>397</v>
      </c>
    </row>
    <row r="32" spans="2:10" ht="15.5" customHeight="1" x14ac:dyDescent="0.35">
      <c r="B32" t="s">
        <v>336</v>
      </c>
      <c r="C32">
        <v>428.13510000000002</v>
      </c>
      <c r="D32" t="s">
        <v>395</v>
      </c>
      <c r="E32">
        <v>-1</v>
      </c>
      <c r="F32">
        <v>11.6</v>
      </c>
      <c r="G32">
        <v>121.02889999999999</v>
      </c>
      <c r="H32">
        <v>-1</v>
      </c>
      <c r="I32">
        <v>35</v>
      </c>
      <c r="J32" t="s">
        <v>397</v>
      </c>
    </row>
    <row r="33" spans="2:10" ht="15.5" customHeight="1" x14ac:dyDescent="0.35">
      <c r="B33" t="s">
        <v>337</v>
      </c>
      <c r="C33">
        <v>396.2894</v>
      </c>
      <c r="D33" t="s">
        <v>395</v>
      </c>
      <c r="E33">
        <v>-1</v>
      </c>
      <c r="F33">
        <v>8.1</v>
      </c>
      <c r="G33">
        <v>396.2894</v>
      </c>
      <c r="H33">
        <v>-1</v>
      </c>
      <c r="I33">
        <v>35</v>
      </c>
      <c r="J33" t="s">
        <v>397</v>
      </c>
    </row>
    <row r="34" spans="2:10" ht="15.5" customHeight="1" x14ac:dyDescent="0.35">
      <c r="B34" t="s">
        <v>337</v>
      </c>
      <c r="C34">
        <v>396.2894</v>
      </c>
      <c r="D34" t="s">
        <v>395</v>
      </c>
      <c r="E34">
        <v>-1</v>
      </c>
      <c r="F34">
        <v>8.1</v>
      </c>
      <c r="G34">
        <v>89.023899999999998</v>
      </c>
      <c r="H34">
        <v>-1</v>
      </c>
      <c r="I34">
        <v>35</v>
      </c>
      <c r="J34" t="s">
        <v>397</v>
      </c>
    </row>
    <row r="35" spans="2:10" ht="15.5" customHeight="1" x14ac:dyDescent="0.35">
      <c r="B35" t="s">
        <v>337</v>
      </c>
      <c r="C35">
        <v>396.2894</v>
      </c>
      <c r="D35" t="s">
        <v>395</v>
      </c>
      <c r="E35">
        <v>-1</v>
      </c>
      <c r="F35">
        <v>8.1</v>
      </c>
      <c r="G35">
        <v>121.029</v>
      </c>
      <c r="H35">
        <v>-1</v>
      </c>
      <c r="I35">
        <v>35</v>
      </c>
      <c r="J35" t="s">
        <v>397</v>
      </c>
    </row>
    <row r="36" spans="2:10" ht="15.5" customHeight="1" x14ac:dyDescent="0.35">
      <c r="B36" t="s">
        <v>338</v>
      </c>
      <c r="C36">
        <v>500.31560000000002</v>
      </c>
      <c r="D36" t="s">
        <v>395</v>
      </c>
      <c r="E36">
        <v>-1</v>
      </c>
      <c r="F36">
        <v>12.1</v>
      </c>
      <c r="G36">
        <v>500.31560000000002</v>
      </c>
      <c r="H36">
        <v>-1</v>
      </c>
      <c r="I36">
        <v>35</v>
      </c>
      <c r="J36" t="s">
        <v>397</v>
      </c>
    </row>
    <row r="37" spans="2:10" ht="15.5" customHeight="1" x14ac:dyDescent="0.35">
      <c r="B37" t="s">
        <v>348</v>
      </c>
      <c r="C37">
        <v>526.11369999999999</v>
      </c>
      <c r="D37" t="s">
        <v>395</v>
      </c>
      <c r="E37">
        <v>-1</v>
      </c>
      <c r="F37">
        <v>6.4</v>
      </c>
      <c r="G37">
        <v>526.11369999999999</v>
      </c>
      <c r="H37">
        <v>-1</v>
      </c>
      <c r="I37">
        <v>35</v>
      </c>
      <c r="J37" t="s">
        <v>397</v>
      </c>
    </row>
    <row r="38" spans="2:10" x14ac:dyDescent="0.35">
      <c r="B38" t="s">
        <v>349</v>
      </c>
      <c r="C38">
        <v>487.14049999999997</v>
      </c>
      <c r="D38" t="s">
        <v>395</v>
      </c>
      <c r="E38">
        <v>-1</v>
      </c>
      <c r="F38">
        <v>7</v>
      </c>
      <c r="G38">
        <v>487.14049999999997</v>
      </c>
      <c r="H38">
        <v>-1</v>
      </c>
      <c r="I38">
        <v>35</v>
      </c>
      <c r="J38" t="s">
        <v>397</v>
      </c>
    </row>
    <row r="39" spans="2:10" x14ac:dyDescent="0.35">
      <c r="B39" t="s">
        <v>349</v>
      </c>
      <c r="C39">
        <v>487.14049999999997</v>
      </c>
      <c r="D39" t="s">
        <v>395</v>
      </c>
      <c r="E39">
        <v>-1</v>
      </c>
      <c r="F39">
        <v>7</v>
      </c>
      <c r="G39">
        <v>134.04570000000001</v>
      </c>
      <c r="H39">
        <v>-1</v>
      </c>
      <c r="I39">
        <v>35</v>
      </c>
      <c r="J39" t="s">
        <v>397</v>
      </c>
    </row>
    <row r="40" spans="2:10" x14ac:dyDescent="0.35">
      <c r="B40" t="s">
        <v>349</v>
      </c>
      <c r="C40">
        <v>487.14049999999997</v>
      </c>
      <c r="D40" t="s">
        <v>395</v>
      </c>
      <c r="E40">
        <v>-1</v>
      </c>
      <c r="F40">
        <v>7</v>
      </c>
      <c r="G40">
        <v>204.0652</v>
      </c>
      <c r="H40">
        <v>-1</v>
      </c>
      <c r="I40">
        <v>35</v>
      </c>
      <c r="J40" t="s">
        <v>397</v>
      </c>
    </row>
    <row r="41" spans="2:10" x14ac:dyDescent="0.35">
      <c r="B41" t="s">
        <v>350</v>
      </c>
      <c r="C41">
        <v>591.16669999999999</v>
      </c>
      <c r="D41" t="s">
        <v>395</v>
      </c>
      <c r="E41">
        <v>-1</v>
      </c>
      <c r="F41">
        <v>11.2</v>
      </c>
      <c r="G41">
        <v>591.16669999999999</v>
      </c>
      <c r="H41">
        <v>-1</v>
      </c>
      <c r="I41">
        <v>35</v>
      </c>
      <c r="J41" t="s">
        <v>397</v>
      </c>
    </row>
    <row r="42" spans="2:10" x14ac:dyDescent="0.35">
      <c r="B42" t="s">
        <v>350</v>
      </c>
      <c r="C42">
        <v>591.16669999999999</v>
      </c>
      <c r="D42" t="s">
        <v>395</v>
      </c>
      <c r="E42">
        <v>-1</v>
      </c>
      <c r="F42">
        <v>11.2</v>
      </c>
      <c r="G42">
        <v>134.04570000000001</v>
      </c>
      <c r="H42">
        <v>-1</v>
      </c>
      <c r="I42">
        <v>35</v>
      </c>
      <c r="J42" t="s">
        <v>397</v>
      </c>
    </row>
    <row r="43" spans="2:10" x14ac:dyDescent="0.35">
      <c r="B43" t="s">
        <v>351</v>
      </c>
      <c r="C43">
        <v>501.15620000000001</v>
      </c>
      <c r="D43" t="s">
        <v>395</v>
      </c>
      <c r="E43">
        <v>-1</v>
      </c>
      <c r="F43">
        <v>6.5</v>
      </c>
      <c r="G43">
        <v>501.15620000000001</v>
      </c>
      <c r="H43">
        <v>-1</v>
      </c>
      <c r="I43">
        <v>35</v>
      </c>
      <c r="J43" t="s">
        <v>397</v>
      </c>
    </row>
    <row r="44" spans="2:10" x14ac:dyDescent="0.35">
      <c r="B44" t="s">
        <v>355</v>
      </c>
      <c r="C44">
        <v>275.0326</v>
      </c>
      <c r="D44" t="s">
        <v>395</v>
      </c>
      <c r="E44">
        <v>-1</v>
      </c>
      <c r="F44">
        <v>4.4000000000000004</v>
      </c>
      <c r="G44">
        <v>275.0326</v>
      </c>
      <c r="H44">
        <v>-1</v>
      </c>
      <c r="I44">
        <v>35</v>
      </c>
      <c r="J44" t="s">
        <v>397</v>
      </c>
    </row>
    <row r="45" spans="2:10" x14ac:dyDescent="0.35">
      <c r="B45" t="s">
        <v>355</v>
      </c>
      <c r="C45">
        <v>275.0326</v>
      </c>
      <c r="D45" t="s">
        <v>395</v>
      </c>
      <c r="E45">
        <v>-1</v>
      </c>
      <c r="F45">
        <v>4.4000000000000004</v>
      </c>
      <c r="G45">
        <v>152.99539999999999</v>
      </c>
      <c r="H45">
        <v>-1</v>
      </c>
      <c r="I45">
        <v>35</v>
      </c>
      <c r="J45" t="s">
        <v>397</v>
      </c>
    </row>
    <row r="46" spans="2:10" x14ac:dyDescent="0.35">
      <c r="B46" t="s">
        <v>355</v>
      </c>
      <c r="C46">
        <v>275.0326</v>
      </c>
      <c r="D46" t="s">
        <v>395</v>
      </c>
      <c r="E46">
        <v>-1</v>
      </c>
      <c r="F46">
        <v>4.4000000000000004</v>
      </c>
      <c r="G46">
        <v>78.957999999999998</v>
      </c>
      <c r="H46">
        <v>-1</v>
      </c>
      <c r="I46">
        <v>35</v>
      </c>
      <c r="J46" t="s">
        <v>397</v>
      </c>
    </row>
    <row r="47" spans="2:10" x14ac:dyDescent="0.35">
      <c r="B47" t="s">
        <v>97</v>
      </c>
      <c r="C47">
        <v>354.12079999999997</v>
      </c>
      <c r="D47" t="s">
        <v>395</v>
      </c>
      <c r="E47">
        <v>-1</v>
      </c>
      <c r="F47">
        <v>4.2</v>
      </c>
      <c r="G47">
        <v>354.12079999999997</v>
      </c>
      <c r="H47">
        <v>-1</v>
      </c>
      <c r="I47">
        <v>35</v>
      </c>
      <c r="J47" t="s">
        <v>397</v>
      </c>
    </row>
    <row r="48" spans="2:10" x14ac:dyDescent="0.35">
      <c r="B48" t="s">
        <v>56</v>
      </c>
      <c r="C48">
        <v>330.10950000000003</v>
      </c>
      <c r="D48" t="s">
        <v>395</v>
      </c>
      <c r="E48">
        <v>-1</v>
      </c>
      <c r="F48">
        <v>7.8</v>
      </c>
      <c r="G48">
        <v>330.10950000000003</v>
      </c>
      <c r="H48">
        <v>-1</v>
      </c>
      <c r="I48">
        <v>35</v>
      </c>
      <c r="J48" t="s">
        <v>397</v>
      </c>
    </row>
    <row r="49" spans="2:10" x14ac:dyDescent="0.35">
      <c r="B49" t="s">
        <v>56</v>
      </c>
      <c r="C49">
        <v>330.10950000000003</v>
      </c>
      <c r="D49" t="s">
        <v>395</v>
      </c>
      <c r="E49">
        <v>-1</v>
      </c>
      <c r="F49">
        <v>7.8</v>
      </c>
      <c r="G49">
        <v>197.0703</v>
      </c>
      <c r="H49">
        <v>-1</v>
      </c>
      <c r="I49">
        <v>35</v>
      </c>
      <c r="J49" t="s">
        <v>397</v>
      </c>
    </row>
    <row r="50" spans="2:10" x14ac:dyDescent="0.35">
      <c r="B50" t="s">
        <v>56</v>
      </c>
      <c r="C50">
        <v>330.10950000000003</v>
      </c>
      <c r="D50" t="s">
        <v>395</v>
      </c>
      <c r="E50">
        <v>-1</v>
      </c>
      <c r="F50">
        <v>7.8</v>
      </c>
      <c r="G50">
        <v>287.13060000000002</v>
      </c>
      <c r="H50">
        <v>-1</v>
      </c>
      <c r="I50">
        <v>35</v>
      </c>
      <c r="J50" t="s">
        <v>397</v>
      </c>
    </row>
    <row r="51" spans="2:10" x14ac:dyDescent="0.35">
      <c r="B51" t="s">
        <v>62</v>
      </c>
      <c r="C51">
        <v>434.13569999999999</v>
      </c>
      <c r="D51" t="s">
        <v>395</v>
      </c>
      <c r="E51">
        <v>-1</v>
      </c>
      <c r="F51">
        <v>12</v>
      </c>
      <c r="G51">
        <v>434.13569999999999</v>
      </c>
      <c r="H51">
        <v>-1</v>
      </c>
      <c r="I51">
        <v>35</v>
      </c>
      <c r="J51" t="s">
        <v>397</v>
      </c>
    </row>
    <row r="52" spans="2:10" x14ac:dyDescent="0.35">
      <c r="B52" t="s">
        <v>78</v>
      </c>
      <c r="C52">
        <v>370.1157</v>
      </c>
      <c r="D52" t="s">
        <v>395</v>
      </c>
      <c r="E52">
        <v>-1</v>
      </c>
      <c r="F52">
        <v>9.3000000000000007</v>
      </c>
      <c r="G52">
        <v>370.1157</v>
      </c>
      <c r="H52">
        <v>-1</v>
      </c>
      <c r="I52">
        <v>35</v>
      </c>
      <c r="J52" t="s">
        <v>397</v>
      </c>
    </row>
    <row r="53" spans="2:10" x14ac:dyDescent="0.35">
      <c r="B53" t="s">
        <v>78</v>
      </c>
      <c r="C53">
        <v>370.1157</v>
      </c>
      <c r="D53" t="s">
        <v>395</v>
      </c>
      <c r="E53">
        <v>-1</v>
      </c>
      <c r="F53">
        <v>9.3000000000000007</v>
      </c>
      <c r="G53">
        <v>150.04179999999999</v>
      </c>
      <c r="H53">
        <v>-1</v>
      </c>
      <c r="I53">
        <v>35</v>
      </c>
      <c r="J53" t="s">
        <v>397</v>
      </c>
    </row>
    <row r="54" spans="2:10" x14ac:dyDescent="0.35">
      <c r="B54" t="s">
        <v>78</v>
      </c>
      <c r="C54">
        <v>370.1157</v>
      </c>
      <c r="D54" t="s">
        <v>395</v>
      </c>
      <c r="E54">
        <v>-1</v>
      </c>
      <c r="F54">
        <v>9.3000000000000007</v>
      </c>
      <c r="G54">
        <v>149.0326</v>
      </c>
      <c r="H54">
        <v>-1</v>
      </c>
      <c r="I54">
        <v>35</v>
      </c>
      <c r="J54" t="s">
        <v>397</v>
      </c>
    </row>
    <row r="55" spans="2:10" x14ac:dyDescent="0.35">
      <c r="B55" t="s">
        <v>69</v>
      </c>
      <c r="C55">
        <v>331.09350000000001</v>
      </c>
      <c r="D55" t="s">
        <v>395</v>
      </c>
      <c r="E55">
        <v>-1</v>
      </c>
      <c r="F55">
        <v>8.5</v>
      </c>
      <c r="G55">
        <v>331.09350000000001</v>
      </c>
      <c r="H55">
        <v>-1</v>
      </c>
      <c r="I55">
        <v>35</v>
      </c>
      <c r="J55" t="s">
        <v>397</v>
      </c>
    </row>
    <row r="56" spans="2:10" x14ac:dyDescent="0.35">
      <c r="B56" t="s">
        <v>69</v>
      </c>
      <c r="C56">
        <v>331.09350000000001</v>
      </c>
      <c r="D56" t="s">
        <v>395</v>
      </c>
      <c r="E56">
        <v>-1</v>
      </c>
      <c r="F56">
        <v>8.5</v>
      </c>
      <c r="G56">
        <v>121.029</v>
      </c>
      <c r="H56">
        <v>-1</v>
      </c>
      <c r="I56">
        <v>35</v>
      </c>
      <c r="J56" t="s">
        <v>397</v>
      </c>
    </row>
    <row r="57" spans="2:10" x14ac:dyDescent="0.35">
      <c r="B57" t="s">
        <v>69</v>
      </c>
      <c r="C57">
        <v>331.09350000000001</v>
      </c>
      <c r="D57" t="s">
        <v>395</v>
      </c>
      <c r="E57">
        <v>-1</v>
      </c>
      <c r="F57">
        <v>8.5</v>
      </c>
      <c r="G57">
        <v>136.893</v>
      </c>
      <c r="H57">
        <v>-1</v>
      </c>
      <c r="I57">
        <v>35</v>
      </c>
      <c r="J57" t="s">
        <v>397</v>
      </c>
    </row>
    <row r="58" spans="2:10" x14ac:dyDescent="0.35">
      <c r="B58" t="s">
        <v>374</v>
      </c>
      <c r="C58">
        <v>370.1157</v>
      </c>
      <c r="D58" t="s">
        <v>395</v>
      </c>
      <c r="E58">
        <v>-1</v>
      </c>
      <c r="F58">
        <v>8.5</v>
      </c>
      <c r="G58">
        <v>370.1157</v>
      </c>
      <c r="H58">
        <v>-1</v>
      </c>
      <c r="I58">
        <v>35</v>
      </c>
      <c r="J58" t="s">
        <v>397</v>
      </c>
    </row>
    <row r="59" spans="2:10" x14ac:dyDescent="0.35">
      <c r="B59" t="s">
        <v>374</v>
      </c>
      <c r="C59">
        <v>370.1157</v>
      </c>
      <c r="D59" t="s">
        <v>395</v>
      </c>
      <c r="E59">
        <v>-1</v>
      </c>
      <c r="F59">
        <v>8.5</v>
      </c>
      <c r="G59">
        <v>150.04179999999999</v>
      </c>
      <c r="H59">
        <v>-1</v>
      </c>
      <c r="I59">
        <v>35</v>
      </c>
      <c r="J59" t="s">
        <v>397</v>
      </c>
    </row>
    <row r="60" spans="2:10" x14ac:dyDescent="0.35">
      <c r="B60" t="s">
        <v>374</v>
      </c>
      <c r="C60">
        <v>370.1157</v>
      </c>
      <c r="D60" t="s">
        <v>395</v>
      </c>
      <c r="E60">
        <v>-1</v>
      </c>
      <c r="F60">
        <v>8.5</v>
      </c>
      <c r="G60">
        <v>248.07939999999999</v>
      </c>
      <c r="H60">
        <v>-1</v>
      </c>
      <c r="I60">
        <v>35</v>
      </c>
      <c r="J60" t="s">
        <v>397</v>
      </c>
    </row>
    <row r="61" spans="2:10" x14ac:dyDescent="0.35">
      <c r="B61" t="s">
        <v>375</v>
      </c>
      <c r="C61">
        <v>474.14190000000002</v>
      </c>
      <c r="D61" t="s">
        <v>395</v>
      </c>
      <c r="E61">
        <v>-1</v>
      </c>
      <c r="F61">
        <v>12.3</v>
      </c>
      <c r="G61">
        <v>474.14190000000002</v>
      </c>
      <c r="H61">
        <v>-1</v>
      </c>
      <c r="I61">
        <v>35</v>
      </c>
      <c r="J61" t="s">
        <v>397</v>
      </c>
    </row>
    <row r="62" spans="2:10" x14ac:dyDescent="0.35">
      <c r="B62" t="s">
        <v>375</v>
      </c>
      <c r="C62">
        <v>474.14190000000002</v>
      </c>
      <c r="D62" t="s">
        <v>395</v>
      </c>
      <c r="E62">
        <v>-1</v>
      </c>
      <c r="F62">
        <v>12.3</v>
      </c>
      <c r="G62">
        <v>121.02889999999999</v>
      </c>
      <c r="H62">
        <v>-1</v>
      </c>
      <c r="I62">
        <v>35</v>
      </c>
      <c r="J62" t="s">
        <v>397</v>
      </c>
    </row>
    <row r="63" spans="2:10" x14ac:dyDescent="0.35">
      <c r="B63" t="s">
        <v>109</v>
      </c>
      <c r="C63">
        <v>450.08199999999999</v>
      </c>
      <c r="D63" t="s">
        <v>395</v>
      </c>
      <c r="E63">
        <v>-1</v>
      </c>
      <c r="F63">
        <v>4.8</v>
      </c>
      <c r="G63">
        <v>450.08199999999999</v>
      </c>
      <c r="H63">
        <v>-1</v>
      </c>
      <c r="I63">
        <v>35</v>
      </c>
      <c r="J63" t="s">
        <v>397</v>
      </c>
    </row>
    <row r="64" spans="2:10" x14ac:dyDescent="0.35">
      <c r="B64" t="s">
        <v>109</v>
      </c>
      <c r="C64">
        <v>450.08199999999999</v>
      </c>
      <c r="D64" t="s">
        <v>395</v>
      </c>
      <c r="E64">
        <v>-1</v>
      </c>
      <c r="F64">
        <v>4.8</v>
      </c>
      <c r="G64">
        <v>134.04560000000001</v>
      </c>
      <c r="H64">
        <v>-1</v>
      </c>
      <c r="I64">
        <v>35</v>
      </c>
      <c r="J64" t="s">
        <v>397</v>
      </c>
    </row>
    <row r="65" spans="2:10" x14ac:dyDescent="0.35">
      <c r="B65" t="s">
        <v>109</v>
      </c>
      <c r="C65">
        <v>450.08199999999999</v>
      </c>
      <c r="D65" t="s">
        <v>395</v>
      </c>
      <c r="E65">
        <v>-1</v>
      </c>
      <c r="F65">
        <v>4.8</v>
      </c>
      <c r="G65">
        <v>78.957899999999995</v>
      </c>
      <c r="H65">
        <v>-1</v>
      </c>
      <c r="I65">
        <v>35</v>
      </c>
      <c r="J65" t="s">
        <v>397</v>
      </c>
    </row>
    <row r="66" spans="2:10" x14ac:dyDescent="0.35">
      <c r="B66" t="s">
        <v>111</v>
      </c>
      <c r="C66">
        <v>554.10820000000001</v>
      </c>
      <c r="D66" t="s">
        <v>395</v>
      </c>
      <c r="E66">
        <v>-1</v>
      </c>
      <c r="F66">
        <v>8.4</v>
      </c>
      <c r="G66">
        <v>554.10820000000001</v>
      </c>
      <c r="H66">
        <v>-1</v>
      </c>
      <c r="I66">
        <v>35</v>
      </c>
      <c r="J66" t="s">
        <v>397</v>
      </c>
    </row>
    <row r="67" spans="2:10" x14ac:dyDescent="0.35">
      <c r="B67" t="s">
        <v>111</v>
      </c>
      <c r="C67">
        <v>554.10820000000001</v>
      </c>
      <c r="D67" t="s">
        <v>395</v>
      </c>
      <c r="E67">
        <v>-1</v>
      </c>
      <c r="F67">
        <v>8.4</v>
      </c>
      <c r="G67">
        <v>134.04560000000001</v>
      </c>
      <c r="H67">
        <v>-1</v>
      </c>
      <c r="I67">
        <v>35</v>
      </c>
      <c r="J67" t="s">
        <v>397</v>
      </c>
    </row>
    <row r="68" spans="2:10" x14ac:dyDescent="0.35">
      <c r="B68" t="s">
        <v>116</v>
      </c>
      <c r="C68">
        <v>427.0548</v>
      </c>
      <c r="D68" t="s">
        <v>395</v>
      </c>
      <c r="E68">
        <v>-1</v>
      </c>
      <c r="F68">
        <v>6.4</v>
      </c>
      <c r="G68">
        <v>427.0548</v>
      </c>
      <c r="H68">
        <v>-1</v>
      </c>
      <c r="I68">
        <v>35</v>
      </c>
      <c r="J68" t="s">
        <v>397</v>
      </c>
    </row>
    <row r="69" spans="2:10" x14ac:dyDescent="0.35">
      <c r="B69" t="s">
        <v>116</v>
      </c>
      <c r="C69">
        <v>427.0548</v>
      </c>
      <c r="D69" t="s">
        <v>395</v>
      </c>
      <c r="E69">
        <v>-1</v>
      </c>
      <c r="F69">
        <v>6.4</v>
      </c>
      <c r="G69">
        <v>78.958600000000004</v>
      </c>
      <c r="H69">
        <v>-1</v>
      </c>
      <c r="I69">
        <v>35</v>
      </c>
      <c r="J69" t="s">
        <v>397</v>
      </c>
    </row>
    <row r="70" spans="2:10" x14ac:dyDescent="0.35">
      <c r="B70" t="s">
        <v>124</v>
      </c>
      <c r="C70">
        <v>531.08100000000002</v>
      </c>
      <c r="D70" t="s">
        <v>395</v>
      </c>
      <c r="E70">
        <v>-1</v>
      </c>
      <c r="F70">
        <v>10.9</v>
      </c>
      <c r="G70">
        <v>531.08100000000002</v>
      </c>
      <c r="H70">
        <v>-1</v>
      </c>
      <c r="I70">
        <v>35</v>
      </c>
      <c r="J70" t="s">
        <v>397</v>
      </c>
    </row>
    <row r="71" spans="2:10" x14ac:dyDescent="0.35">
      <c r="B71" t="s">
        <v>128</v>
      </c>
      <c r="C71">
        <v>451.06599999999997</v>
      </c>
      <c r="D71" t="s">
        <v>395</v>
      </c>
      <c r="E71">
        <v>-1</v>
      </c>
      <c r="F71">
        <v>6.6</v>
      </c>
      <c r="G71">
        <v>451.06599999999997</v>
      </c>
      <c r="H71">
        <v>-1</v>
      </c>
      <c r="I71">
        <v>35</v>
      </c>
      <c r="J71" t="s">
        <v>397</v>
      </c>
    </row>
    <row r="72" spans="2:10" x14ac:dyDescent="0.35">
      <c r="B72" t="s">
        <v>128</v>
      </c>
      <c r="C72">
        <v>451.06599999999997</v>
      </c>
      <c r="D72" t="s">
        <v>395</v>
      </c>
      <c r="E72">
        <v>-1</v>
      </c>
      <c r="F72">
        <v>6.6</v>
      </c>
      <c r="G72">
        <v>78.957899999999995</v>
      </c>
      <c r="H72">
        <v>-1</v>
      </c>
      <c r="I72">
        <v>35</v>
      </c>
      <c r="J72" t="s">
        <v>397</v>
      </c>
    </row>
    <row r="73" spans="2:10" x14ac:dyDescent="0.35">
      <c r="B73" t="s">
        <v>128</v>
      </c>
      <c r="C73">
        <v>451.06599999999997</v>
      </c>
      <c r="D73" t="s">
        <v>395</v>
      </c>
      <c r="E73">
        <v>-1</v>
      </c>
      <c r="F73">
        <v>6.6</v>
      </c>
      <c r="G73">
        <v>134.04560000000001</v>
      </c>
      <c r="H73">
        <v>-1</v>
      </c>
      <c r="I73">
        <v>35</v>
      </c>
      <c r="J73" t="s">
        <v>397</v>
      </c>
    </row>
    <row r="74" spans="2:10" x14ac:dyDescent="0.35">
      <c r="B74" t="s">
        <v>135</v>
      </c>
      <c r="C74">
        <v>555.09220000000005</v>
      </c>
      <c r="D74" t="s">
        <v>395</v>
      </c>
      <c r="E74">
        <v>-1</v>
      </c>
      <c r="F74">
        <v>10.9</v>
      </c>
      <c r="G74">
        <v>555.09220000000005</v>
      </c>
      <c r="H74">
        <v>-1</v>
      </c>
      <c r="I74">
        <v>35</v>
      </c>
      <c r="J74" t="s">
        <v>397</v>
      </c>
    </row>
    <row r="75" spans="2:10" x14ac:dyDescent="0.35">
      <c r="B75" t="s">
        <v>103</v>
      </c>
      <c r="C75">
        <v>354.12079999999997</v>
      </c>
      <c r="D75" t="s">
        <v>395</v>
      </c>
      <c r="E75">
        <v>-1</v>
      </c>
      <c r="F75">
        <v>7.7</v>
      </c>
      <c r="G75">
        <v>354.12079999999997</v>
      </c>
      <c r="H75">
        <v>-1</v>
      </c>
      <c r="I75">
        <v>35</v>
      </c>
      <c r="J75" t="s">
        <v>397</v>
      </c>
    </row>
    <row r="76" spans="2:10" x14ac:dyDescent="0.35">
      <c r="B76" t="s">
        <v>137</v>
      </c>
      <c r="C76">
        <v>451.06599999999997</v>
      </c>
      <c r="D76" t="s">
        <v>395</v>
      </c>
      <c r="E76">
        <v>-1</v>
      </c>
      <c r="F76">
        <v>7</v>
      </c>
      <c r="G76">
        <v>451.06599999999997</v>
      </c>
      <c r="H76">
        <v>-1</v>
      </c>
      <c r="I76">
        <v>35</v>
      </c>
      <c r="J76" t="s">
        <v>397</v>
      </c>
    </row>
    <row r="77" spans="2:10" x14ac:dyDescent="0.35">
      <c r="B77" t="s">
        <v>137</v>
      </c>
      <c r="C77">
        <v>451.06599999999997</v>
      </c>
      <c r="D77" t="s">
        <v>395</v>
      </c>
      <c r="E77">
        <v>-1</v>
      </c>
      <c r="F77">
        <v>7</v>
      </c>
      <c r="G77">
        <v>78.957899999999995</v>
      </c>
      <c r="H77">
        <v>-1</v>
      </c>
      <c r="I77">
        <v>35</v>
      </c>
      <c r="J77" t="s">
        <v>397</v>
      </c>
    </row>
    <row r="78" spans="2:10" x14ac:dyDescent="0.35">
      <c r="B78" t="s">
        <v>137</v>
      </c>
      <c r="C78">
        <v>451.06599999999997</v>
      </c>
      <c r="D78" t="s">
        <v>395</v>
      </c>
      <c r="E78">
        <v>-1</v>
      </c>
      <c r="F78">
        <v>7</v>
      </c>
      <c r="G78">
        <v>135.02529999999999</v>
      </c>
      <c r="H78">
        <v>-1</v>
      </c>
      <c r="I78">
        <v>35</v>
      </c>
      <c r="J78" t="s">
        <v>397</v>
      </c>
    </row>
    <row r="79" spans="2:10" x14ac:dyDescent="0.35">
      <c r="B79" t="s">
        <v>141</v>
      </c>
      <c r="C79">
        <v>555.09220000000005</v>
      </c>
      <c r="D79" t="s">
        <v>395</v>
      </c>
      <c r="E79">
        <v>-1</v>
      </c>
      <c r="F79">
        <v>10.8</v>
      </c>
      <c r="G79">
        <v>555.09220000000005</v>
      </c>
      <c r="H79">
        <v>-1</v>
      </c>
      <c r="I79">
        <v>35</v>
      </c>
      <c r="J79" t="s">
        <v>397</v>
      </c>
    </row>
    <row r="80" spans="2:10" x14ac:dyDescent="0.35">
      <c r="B80" t="s">
        <v>141</v>
      </c>
      <c r="C80">
        <v>555.09220000000005</v>
      </c>
      <c r="D80" t="s">
        <v>395</v>
      </c>
      <c r="E80">
        <v>-1</v>
      </c>
      <c r="F80">
        <v>10.8</v>
      </c>
      <c r="G80">
        <v>78.957899999999995</v>
      </c>
      <c r="H80">
        <v>-1</v>
      </c>
      <c r="I80">
        <v>35</v>
      </c>
      <c r="J80" t="s">
        <v>397</v>
      </c>
    </row>
    <row r="81" spans="2:10" x14ac:dyDescent="0.35">
      <c r="B81" t="s">
        <v>141</v>
      </c>
      <c r="C81">
        <v>555.09220000000005</v>
      </c>
      <c r="D81" t="s">
        <v>395</v>
      </c>
      <c r="E81">
        <v>-1</v>
      </c>
      <c r="F81">
        <v>10.8</v>
      </c>
      <c r="G81">
        <v>135.02529999999999</v>
      </c>
      <c r="H81">
        <v>-1</v>
      </c>
      <c r="I81">
        <v>35</v>
      </c>
      <c r="J81" t="s">
        <v>397</v>
      </c>
    </row>
    <row r="82" spans="2:10" x14ac:dyDescent="0.35">
      <c r="B82" t="s">
        <v>147</v>
      </c>
      <c r="C82">
        <v>238.07339999999999</v>
      </c>
      <c r="D82" t="s">
        <v>395</v>
      </c>
      <c r="E82">
        <v>-1</v>
      </c>
      <c r="F82">
        <v>7.4</v>
      </c>
      <c r="G82">
        <v>238.07339999999999</v>
      </c>
      <c r="H82">
        <v>-1</v>
      </c>
      <c r="I82">
        <v>35</v>
      </c>
      <c r="J82" t="s">
        <v>397</v>
      </c>
    </row>
    <row r="83" spans="2:10" x14ac:dyDescent="0.35">
      <c r="B83" t="s">
        <v>147</v>
      </c>
      <c r="C83">
        <v>238.07339999999999</v>
      </c>
      <c r="D83" t="s">
        <v>395</v>
      </c>
      <c r="E83">
        <v>-1</v>
      </c>
      <c r="F83">
        <v>7.4</v>
      </c>
      <c r="G83">
        <v>117.01990000000001</v>
      </c>
      <c r="H83">
        <v>-1</v>
      </c>
      <c r="I83">
        <v>35</v>
      </c>
      <c r="J83" t="s">
        <v>397</v>
      </c>
    </row>
    <row r="84" spans="2:10" x14ac:dyDescent="0.35">
      <c r="B84" t="s">
        <v>151</v>
      </c>
      <c r="C84">
        <v>370.1157</v>
      </c>
      <c r="D84" t="s">
        <v>395</v>
      </c>
      <c r="E84">
        <v>-1</v>
      </c>
      <c r="F84">
        <v>7.2</v>
      </c>
      <c r="G84">
        <v>370.1157</v>
      </c>
      <c r="H84">
        <v>-1</v>
      </c>
      <c r="I84">
        <v>35</v>
      </c>
      <c r="J84" t="s">
        <v>397</v>
      </c>
    </row>
    <row r="85" spans="2:10" x14ac:dyDescent="0.35">
      <c r="B85" t="s">
        <v>151</v>
      </c>
      <c r="C85">
        <v>370.1157</v>
      </c>
      <c r="D85" t="s">
        <v>395</v>
      </c>
      <c r="E85">
        <v>-1</v>
      </c>
      <c r="F85">
        <v>7.2</v>
      </c>
      <c r="G85">
        <v>238.07230000000001</v>
      </c>
      <c r="H85">
        <v>-1</v>
      </c>
      <c r="I85">
        <v>35</v>
      </c>
      <c r="J85" t="s">
        <v>397</v>
      </c>
    </row>
    <row r="86" spans="2:10" x14ac:dyDescent="0.35">
      <c r="B86" t="s">
        <v>151</v>
      </c>
      <c r="C86">
        <v>370.1157</v>
      </c>
      <c r="D86" t="s">
        <v>395</v>
      </c>
      <c r="E86">
        <v>-1</v>
      </c>
      <c r="F86">
        <v>7.2</v>
      </c>
      <c r="G86">
        <v>117.0198</v>
      </c>
      <c r="H86">
        <v>-1</v>
      </c>
      <c r="I86">
        <v>35</v>
      </c>
      <c r="J86" t="s">
        <v>397</v>
      </c>
    </row>
    <row r="87" spans="2:10" x14ac:dyDescent="0.35">
      <c r="B87" t="s">
        <v>157</v>
      </c>
      <c r="C87">
        <v>474.14190000000002</v>
      </c>
      <c r="D87" t="s">
        <v>395</v>
      </c>
      <c r="E87">
        <v>-1</v>
      </c>
      <c r="F87">
        <v>11.1</v>
      </c>
      <c r="G87">
        <v>474.14190000000002</v>
      </c>
      <c r="H87">
        <v>-1</v>
      </c>
      <c r="I87">
        <v>35</v>
      </c>
      <c r="J87" t="s">
        <v>397</v>
      </c>
    </row>
    <row r="88" spans="2:10" x14ac:dyDescent="0.35">
      <c r="B88" t="s">
        <v>157</v>
      </c>
      <c r="C88">
        <v>474.14190000000002</v>
      </c>
      <c r="D88" t="s">
        <v>395</v>
      </c>
      <c r="E88">
        <v>-1</v>
      </c>
      <c r="F88">
        <v>11.1</v>
      </c>
      <c r="G88">
        <v>280.08440000000002</v>
      </c>
      <c r="H88">
        <v>-1</v>
      </c>
      <c r="I88">
        <v>35</v>
      </c>
      <c r="J88" t="s">
        <v>397</v>
      </c>
    </row>
    <row r="89" spans="2:10" x14ac:dyDescent="0.35">
      <c r="B89" t="s">
        <v>157</v>
      </c>
      <c r="C89">
        <v>474.14190000000002</v>
      </c>
      <c r="D89" t="s">
        <v>395</v>
      </c>
      <c r="E89">
        <v>-1</v>
      </c>
      <c r="F89">
        <v>11.1</v>
      </c>
      <c r="G89">
        <v>238.07230000000001</v>
      </c>
      <c r="H89">
        <v>-1</v>
      </c>
      <c r="I89">
        <v>35</v>
      </c>
      <c r="J89" t="s">
        <v>397</v>
      </c>
    </row>
    <row r="90" spans="2:10" x14ac:dyDescent="0.35">
      <c r="B90" t="s">
        <v>161</v>
      </c>
      <c r="C90">
        <v>192.06659999999999</v>
      </c>
      <c r="D90" t="s">
        <v>395</v>
      </c>
      <c r="E90">
        <v>-1</v>
      </c>
      <c r="F90">
        <v>6.6</v>
      </c>
      <c r="G90">
        <v>192.06659999999999</v>
      </c>
      <c r="H90">
        <v>-1</v>
      </c>
      <c r="I90">
        <v>35</v>
      </c>
      <c r="J90" t="s">
        <v>397</v>
      </c>
    </row>
    <row r="91" spans="2:10" x14ac:dyDescent="0.35">
      <c r="B91" t="s">
        <v>161</v>
      </c>
      <c r="C91">
        <v>192.06659999999999</v>
      </c>
      <c r="D91" t="s">
        <v>395</v>
      </c>
      <c r="E91">
        <v>-1</v>
      </c>
      <c r="F91">
        <v>6.6</v>
      </c>
      <c r="G91">
        <v>148.0762</v>
      </c>
      <c r="H91">
        <v>-1</v>
      </c>
      <c r="I91">
        <v>35</v>
      </c>
      <c r="J91" t="s">
        <v>397</v>
      </c>
    </row>
    <row r="92" spans="2:10" x14ac:dyDescent="0.35">
      <c r="B92" t="s">
        <v>161</v>
      </c>
      <c r="C92">
        <v>192.06659999999999</v>
      </c>
      <c r="D92" t="s">
        <v>395</v>
      </c>
      <c r="E92">
        <v>-1</v>
      </c>
      <c r="F92">
        <v>6.6</v>
      </c>
      <c r="G92">
        <v>120.04430000000001</v>
      </c>
      <c r="H92">
        <v>-1</v>
      </c>
      <c r="I92">
        <v>35</v>
      </c>
      <c r="J92" t="s">
        <v>397</v>
      </c>
    </row>
    <row r="93" spans="2:10" x14ac:dyDescent="0.35">
      <c r="B93" t="s">
        <v>163</v>
      </c>
      <c r="C93">
        <v>241.1095</v>
      </c>
      <c r="D93" t="s">
        <v>395</v>
      </c>
      <c r="E93">
        <v>-1</v>
      </c>
      <c r="F93">
        <v>3.6</v>
      </c>
      <c r="G93">
        <v>241.1095</v>
      </c>
      <c r="H93">
        <v>-1</v>
      </c>
      <c r="I93">
        <v>35</v>
      </c>
      <c r="J93" t="s">
        <v>397</v>
      </c>
    </row>
    <row r="94" spans="2:10" x14ac:dyDescent="0.35">
      <c r="B94" t="s">
        <v>163</v>
      </c>
      <c r="C94">
        <v>241.1095</v>
      </c>
      <c r="D94" t="s">
        <v>395</v>
      </c>
      <c r="E94">
        <v>-1</v>
      </c>
      <c r="F94">
        <v>3.6</v>
      </c>
      <c r="G94">
        <v>120.04430000000001</v>
      </c>
      <c r="H94">
        <v>-1</v>
      </c>
      <c r="I94">
        <v>35</v>
      </c>
      <c r="J94" t="s">
        <v>397</v>
      </c>
    </row>
    <row r="95" spans="2:10" x14ac:dyDescent="0.35">
      <c r="B95" t="s">
        <v>163</v>
      </c>
      <c r="C95">
        <v>241.1095</v>
      </c>
      <c r="D95" t="s">
        <v>395</v>
      </c>
      <c r="E95">
        <v>-1</v>
      </c>
      <c r="F95">
        <v>3.6</v>
      </c>
      <c r="G95">
        <v>108.0562</v>
      </c>
      <c r="H95">
        <v>-1</v>
      </c>
      <c r="I95">
        <v>35</v>
      </c>
      <c r="J95" t="s">
        <v>397</v>
      </c>
    </row>
    <row r="96" spans="2:10" x14ac:dyDescent="0.35">
      <c r="B96" t="s">
        <v>164</v>
      </c>
      <c r="C96">
        <v>345.13569999999999</v>
      </c>
      <c r="D96" t="s">
        <v>395</v>
      </c>
      <c r="E96">
        <v>-1</v>
      </c>
      <c r="F96">
        <v>11.5</v>
      </c>
      <c r="G96">
        <v>345.13569999999999</v>
      </c>
      <c r="H96">
        <v>-1</v>
      </c>
      <c r="I96">
        <v>35</v>
      </c>
      <c r="J96" t="s">
        <v>397</v>
      </c>
    </row>
    <row r="97" spans="2:10" x14ac:dyDescent="0.35">
      <c r="B97" t="s">
        <v>164</v>
      </c>
      <c r="C97">
        <v>345.13569999999999</v>
      </c>
      <c r="D97" t="s">
        <v>395</v>
      </c>
      <c r="E97">
        <v>-1</v>
      </c>
      <c r="F97">
        <v>11.5</v>
      </c>
      <c r="G97">
        <v>224.0701</v>
      </c>
      <c r="H97">
        <v>-1</v>
      </c>
      <c r="I97">
        <v>35</v>
      </c>
      <c r="J97" t="s">
        <v>397</v>
      </c>
    </row>
    <row r="98" spans="2:10" x14ac:dyDescent="0.35">
      <c r="B98" t="s">
        <v>164</v>
      </c>
      <c r="C98">
        <v>345.13569999999999</v>
      </c>
      <c r="D98" t="s">
        <v>395</v>
      </c>
      <c r="E98">
        <v>-1</v>
      </c>
      <c r="F98">
        <v>11.5</v>
      </c>
      <c r="G98">
        <v>120.04430000000001</v>
      </c>
      <c r="H98">
        <v>-1</v>
      </c>
      <c r="I98">
        <v>35</v>
      </c>
      <c r="J98" t="s">
        <v>397</v>
      </c>
    </row>
    <row r="99" spans="2:10" x14ac:dyDescent="0.35">
      <c r="B99" t="s">
        <v>165</v>
      </c>
      <c r="C99">
        <v>277.13060000000002</v>
      </c>
      <c r="D99" t="s">
        <v>395</v>
      </c>
      <c r="E99">
        <v>-1</v>
      </c>
      <c r="F99">
        <v>3.2</v>
      </c>
      <c r="G99">
        <v>277.13060000000002</v>
      </c>
      <c r="H99">
        <v>-1</v>
      </c>
      <c r="I99">
        <v>35</v>
      </c>
      <c r="J99" t="s">
        <v>397</v>
      </c>
    </row>
    <row r="100" spans="2:10" x14ac:dyDescent="0.35">
      <c r="B100" t="s">
        <v>165</v>
      </c>
      <c r="C100">
        <v>277.13060000000002</v>
      </c>
      <c r="D100" t="s">
        <v>395</v>
      </c>
      <c r="E100">
        <v>-1</v>
      </c>
      <c r="F100">
        <v>3.2</v>
      </c>
      <c r="G100">
        <v>191.11670000000001</v>
      </c>
      <c r="H100">
        <v>-1</v>
      </c>
      <c r="I100">
        <v>35</v>
      </c>
      <c r="J100" t="s">
        <v>397</v>
      </c>
    </row>
    <row r="101" spans="2:10" x14ac:dyDescent="0.35">
      <c r="B101" t="s">
        <v>165</v>
      </c>
      <c r="C101">
        <v>277.13060000000002</v>
      </c>
      <c r="D101" t="s">
        <v>395</v>
      </c>
      <c r="E101">
        <v>-1</v>
      </c>
      <c r="F101">
        <v>3.2</v>
      </c>
      <c r="G101">
        <v>120.04430000000001</v>
      </c>
      <c r="H101">
        <v>-1</v>
      </c>
      <c r="I101">
        <v>35</v>
      </c>
      <c r="J101" t="s">
        <v>397</v>
      </c>
    </row>
    <row r="102" spans="2:10" x14ac:dyDescent="0.35">
      <c r="B102" t="s">
        <v>166</v>
      </c>
      <c r="C102">
        <v>381.15679999999998</v>
      </c>
      <c r="D102" t="s">
        <v>395</v>
      </c>
      <c r="E102">
        <v>-1</v>
      </c>
      <c r="F102">
        <v>8.1999999999999993</v>
      </c>
      <c r="G102">
        <v>381.15679999999998</v>
      </c>
      <c r="H102">
        <v>-1</v>
      </c>
      <c r="I102">
        <v>35</v>
      </c>
      <c r="J102" t="s">
        <v>397</v>
      </c>
    </row>
    <row r="103" spans="2:10" x14ac:dyDescent="0.35">
      <c r="B103" t="s">
        <v>166</v>
      </c>
      <c r="C103">
        <v>381.15679999999998</v>
      </c>
      <c r="D103" t="s">
        <v>395</v>
      </c>
      <c r="E103">
        <v>-1</v>
      </c>
      <c r="F103">
        <v>8.1999999999999993</v>
      </c>
      <c r="G103">
        <v>145.03989999999999</v>
      </c>
      <c r="H103">
        <v>-1</v>
      </c>
      <c r="I103">
        <v>35</v>
      </c>
      <c r="J103" t="s">
        <v>397</v>
      </c>
    </row>
    <row r="104" spans="2:10" x14ac:dyDescent="0.35">
      <c r="B104" t="s">
        <v>166</v>
      </c>
      <c r="C104">
        <v>381.15679999999998</v>
      </c>
      <c r="D104" t="s">
        <v>395</v>
      </c>
      <c r="E104">
        <v>-1</v>
      </c>
      <c r="F104">
        <v>8.1999999999999993</v>
      </c>
      <c r="G104">
        <v>235.107</v>
      </c>
      <c r="H104">
        <v>-1</v>
      </c>
      <c r="I104">
        <v>35</v>
      </c>
      <c r="J104" t="s">
        <v>397</v>
      </c>
    </row>
    <row r="105" spans="2:10" x14ac:dyDescent="0.35">
      <c r="B105" t="s">
        <v>169</v>
      </c>
      <c r="C105">
        <v>235.07239999999999</v>
      </c>
      <c r="D105" t="s">
        <v>395</v>
      </c>
      <c r="E105">
        <v>-1</v>
      </c>
      <c r="F105">
        <v>3.2</v>
      </c>
      <c r="G105">
        <v>235.07239999999999</v>
      </c>
      <c r="H105">
        <v>-1</v>
      </c>
      <c r="I105">
        <v>35</v>
      </c>
      <c r="J105" t="s">
        <v>397</v>
      </c>
    </row>
    <row r="106" spans="2:10" x14ac:dyDescent="0.35">
      <c r="B106" t="s">
        <v>169</v>
      </c>
      <c r="C106">
        <v>235.07239999999999</v>
      </c>
      <c r="D106" t="s">
        <v>395</v>
      </c>
      <c r="E106">
        <v>-1</v>
      </c>
      <c r="F106">
        <v>3.2</v>
      </c>
      <c r="G106">
        <v>96.008600000000001</v>
      </c>
      <c r="H106">
        <v>-1</v>
      </c>
      <c r="I106">
        <v>35</v>
      </c>
      <c r="J106" t="s">
        <v>397</v>
      </c>
    </row>
    <row r="107" spans="2:10" x14ac:dyDescent="0.35">
      <c r="B107" t="s">
        <v>169</v>
      </c>
      <c r="C107">
        <v>235.07239999999999</v>
      </c>
      <c r="D107" t="s">
        <v>395</v>
      </c>
      <c r="E107">
        <v>-1</v>
      </c>
      <c r="F107">
        <v>3.2</v>
      </c>
      <c r="G107">
        <v>114.01819999999999</v>
      </c>
      <c r="H107">
        <v>-1</v>
      </c>
      <c r="I107">
        <v>35</v>
      </c>
      <c r="J107" t="s">
        <v>397</v>
      </c>
    </row>
    <row r="108" spans="2:10" x14ac:dyDescent="0.35">
      <c r="B108" t="s">
        <v>170</v>
      </c>
      <c r="C108">
        <v>339.09859999999998</v>
      </c>
      <c r="D108" t="s">
        <v>395</v>
      </c>
      <c r="E108">
        <v>-1</v>
      </c>
      <c r="F108">
        <v>8.1999999999999993</v>
      </c>
      <c r="G108">
        <v>339.09859999999998</v>
      </c>
      <c r="H108">
        <v>-1</v>
      </c>
      <c r="I108">
        <v>35</v>
      </c>
      <c r="J108" t="s">
        <v>397</v>
      </c>
    </row>
    <row r="109" spans="2:10" x14ac:dyDescent="0.35">
      <c r="B109" t="s">
        <v>171</v>
      </c>
      <c r="C109">
        <v>236.0564</v>
      </c>
      <c r="D109" t="s">
        <v>395</v>
      </c>
      <c r="E109">
        <v>-1</v>
      </c>
      <c r="F109">
        <v>4.4000000000000004</v>
      </c>
      <c r="G109">
        <v>236.0564</v>
      </c>
      <c r="H109">
        <v>-1</v>
      </c>
      <c r="I109">
        <v>35</v>
      </c>
      <c r="J109" t="s">
        <v>397</v>
      </c>
    </row>
    <row r="110" spans="2:10" x14ac:dyDescent="0.35">
      <c r="B110" t="s">
        <v>171</v>
      </c>
      <c r="C110">
        <v>236.0564</v>
      </c>
      <c r="D110" t="s">
        <v>395</v>
      </c>
      <c r="E110">
        <v>-1</v>
      </c>
      <c r="F110">
        <v>4.4000000000000004</v>
      </c>
      <c r="G110">
        <v>115.00230000000001</v>
      </c>
      <c r="H110">
        <v>-1</v>
      </c>
      <c r="I110">
        <v>35</v>
      </c>
      <c r="J110" t="s">
        <v>397</v>
      </c>
    </row>
    <row r="111" spans="2:10" x14ac:dyDescent="0.35">
      <c r="B111" t="s">
        <v>171</v>
      </c>
      <c r="C111">
        <v>236.0564</v>
      </c>
      <c r="D111" t="s">
        <v>395</v>
      </c>
      <c r="E111">
        <v>-1</v>
      </c>
      <c r="F111">
        <v>4.4000000000000004</v>
      </c>
      <c r="G111">
        <v>120.04430000000001</v>
      </c>
      <c r="H111">
        <v>-1</v>
      </c>
      <c r="I111">
        <v>35</v>
      </c>
      <c r="J111" t="s">
        <v>397</v>
      </c>
    </row>
    <row r="112" spans="2:10" x14ac:dyDescent="0.35">
      <c r="B112" t="s">
        <v>379</v>
      </c>
      <c r="C112">
        <v>270.14422999999999</v>
      </c>
      <c r="D112" t="s">
        <v>395</v>
      </c>
      <c r="E112">
        <v>-1</v>
      </c>
      <c r="F112">
        <v>4.8</v>
      </c>
      <c r="G112">
        <v>270.14422999999999</v>
      </c>
      <c r="H112">
        <v>-1</v>
      </c>
      <c r="I112">
        <v>35</v>
      </c>
      <c r="J112" t="s">
        <v>397</v>
      </c>
    </row>
    <row r="113" spans="2:10" x14ac:dyDescent="0.35">
      <c r="B113" t="s">
        <v>379</v>
      </c>
      <c r="C113">
        <v>270.14422999999999</v>
      </c>
      <c r="D113" t="s">
        <v>395</v>
      </c>
      <c r="E113">
        <v>-1</v>
      </c>
      <c r="F113">
        <v>4.8</v>
      </c>
      <c r="G113">
        <v>100.039</v>
      </c>
      <c r="H113">
        <v>-1</v>
      </c>
      <c r="I113">
        <v>35</v>
      </c>
      <c r="J113" t="s">
        <v>397</v>
      </c>
    </row>
    <row r="114" spans="2:10" x14ac:dyDescent="0.35">
      <c r="B114" t="s">
        <v>379</v>
      </c>
      <c r="C114">
        <v>270.14422999999999</v>
      </c>
      <c r="D114" t="s">
        <v>395</v>
      </c>
      <c r="E114">
        <v>-1</v>
      </c>
      <c r="F114">
        <v>4.8</v>
      </c>
      <c r="G114">
        <v>202.07040000000001</v>
      </c>
      <c r="H114">
        <v>-1</v>
      </c>
      <c r="I114">
        <v>35</v>
      </c>
      <c r="J114" t="s">
        <v>397</v>
      </c>
    </row>
    <row r="115" spans="2:10" x14ac:dyDescent="0.35">
      <c r="B115" t="s">
        <v>172</v>
      </c>
      <c r="C115">
        <v>527.18820000000005</v>
      </c>
      <c r="D115" t="s">
        <v>395</v>
      </c>
      <c r="E115">
        <v>-1</v>
      </c>
      <c r="F115">
        <v>7</v>
      </c>
      <c r="G115">
        <v>527.18820000000005</v>
      </c>
      <c r="H115">
        <v>-1</v>
      </c>
      <c r="I115">
        <v>35</v>
      </c>
      <c r="J115" t="s">
        <v>397</v>
      </c>
    </row>
    <row r="116" spans="2:10" x14ac:dyDescent="0.35">
      <c r="B116" t="s">
        <v>172</v>
      </c>
      <c r="C116">
        <v>527.18820000000005</v>
      </c>
      <c r="D116" t="s">
        <v>395</v>
      </c>
      <c r="E116">
        <v>-1</v>
      </c>
      <c r="F116">
        <v>7</v>
      </c>
      <c r="G116">
        <v>121.02889999999999</v>
      </c>
      <c r="H116">
        <v>-1</v>
      </c>
      <c r="I116">
        <v>35</v>
      </c>
      <c r="J116" t="s">
        <v>397</v>
      </c>
    </row>
    <row r="117" spans="2:10" x14ac:dyDescent="0.35">
      <c r="B117" t="s">
        <v>177</v>
      </c>
      <c r="C117">
        <v>631.21439999999996</v>
      </c>
      <c r="D117" t="s">
        <v>395</v>
      </c>
      <c r="E117">
        <v>-1</v>
      </c>
      <c r="F117">
        <v>10.5</v>
      </c>
      <c r="G117">
        <v>631.21439999999996</v>
      </c>
      <c r="H117">
        <v>-1</v>
      </c>
      <c r="I117">
        <v>35</v>
      </c>
      <c r="J117" t="s">
        <v>397</v>
      </c>
    </row>
    <row r="118" spans="2:10" x14ac:dyDescent="0.35">
      <c r="B118" t="s">
        <v>177</v>
      </c>
      <c r="C118">
        <v>631.21439999999996</v>
      </c>
      <c r="D118" t="s">
        <v>395</v>
      </c>
      <c r="E118">
        <v>-1</v>
      </c>
      <c r="F118">
        <v>10.5</v>
      </c>
      <c r="G118">
        <v>121.02889999999999</v>
      </c>
      <c r="H118">
        <v>-1</v>
      </c>
      <c r="I118">
        <v>35</v>
      </c>
      <c r="J118" t="s">
        <v>397</v>
      </c>
    </row>
    <row r="119" spans="2:10" x14ac:dyDescent="0.35">
      <c r="B119" t="s">
        <v>385</v>
      </c>
      <c r="C119">
        <v>626.24210000000005</v>
      </c>
      <c r="D119" t="s">
        <v>395</v>
      </c>
      <c r="E119">
        <v>-1</v>
      </c>
      <c r="F119">
        <v>0.9</v>
      </c>
      <c r="G119">
        <v>626.24210000000005</v>
      </c>
      <c r="H119">
        <v>-1</v>
      </c>
      <c r="I119">
        <v>35</v>
      </c>
      <c r="J119" t="s">
        <v>397</v>
      </c>
    </row>
    <row r="120" spans="2:10" x14ac:dyDescent="0.35">
      <c r="B120" t="s">
        <v>184</v>
      </c>
      <c r="C120">
        <v>730.26760000000002</v>
      </c>
      <c r="D120" t="s">
        <v>395</v>
      </c>
      <c r="E120">
        <v>-1</v>
      </c>
      <c r="F120">
        <v>7.1</v>
      </c>
      <c r="G120">
        <v>730.26760000000002</v>
      </c>
      <c r="H120">
        <v>-1</v>
      </c>
      <c r="I120">
        <v>35</v>
      </c>
      <c r="J120" t="s">
        <v>397</v>
      </c>
    </row>
    <row r="121" spans="2:10" x14ac:dyDescent="0.35">
      <c r="B121" t="s">
        <v>184</v>
      </c>
      <c r="C121">
        <v>730.26760000000002</v>
      </c>
      <c r="D121" t="s">
        <v>395</v>
      </c>
      <c r="E121">
        <v>-1</v>
      </c>
      <c r="F121">
        <v>7.1</v>
      </c>
      <c r="G121">
        <v>262.09410000000003</v>
      </c>
      <c r="H121">
        <v>-1</v>
      </c>
      <c r="I121">
        <v>35</v>
      </c>
      <c r="J121" t="s">
        <v>397</v>
      </c>
    </row>
    <row r="122" spans="2:10" x14ac:dyDescent="0.35">
      <c r="B122" t="s">
        <v>191</v>
      </c>
      <c r="C122">
        <v>834.29380000000003</v>
      </c>
      <c r="D122" t="s">
        <v>395</v>
      </c>
      <c r="E122">
        <v>-1</v>
      </c>
      <c r="F122">
        <v>11.1</v>
      </c>
      <c r="G122">
        <v>834.29380000000003</v>
      </c>
      <c r="H122">
        <v>-1</v>
      </c>
      <c r="I122">
        <v>35</v>
      </c>
      <c r="J122" t="s">
        <v>397</v>
      </c>
    </row>
    <row r="123" spans="2:10" x14ac:dyDescent="0.35">
      <c r="B123" t="s">
        <v>387</v>
      </c>
      <c r="C123">
        <v>228.04310000000001</v>
      </c>
      <c r="D123" t="s">
        <v>395</v>
      </c>
      <c r="E123">
        <v>-1</v>
      </c>
      <c r="F123">
        <v>2.9</v>
      </c>
      <c r="G123">
        <v>228.04310000000001</v>
      </c>
      <c r="H123">
        <v>-1</v>
      </c>
      <c r="I123">
        <v>35</v>
      </c>
      <c r="J123" t="s">
        <v>397</v>
      </c>
    </row>
    <row r="124" spans="2:10" x14ac:dyDescent="0.35">
      <c r="B124" t="s">
        <v>387</v>
      </c>
      <c r="C124">
        <v>228.04310000000001</v>
      </c>
      <c r="D124" t="s">
        <v>395</v>
      </c>
      <c r="E124">
        <v>-1</v>
      </c>
      <c r="F124">
        <v>2.9</v>
      </c>
      <c r="G124">
        <v>78.957999999999998</v>
      </c>
      <c r="H124">
        <v>-1</v>
      </c>
      <c r="I124">
        <v>35</v>
      </c>
      <c r="J124" t="s">
        <v>397</v>
      </c>
    </row>
    <row r="125" spans="2:10" x14ac:dyDescent="0.35">
      <c r="B125" t="s">
        <v>387</v>
      </c>
      <c r="C125">
        <v>228.04310000000001</v>
      </c>
      <c r="D125" t="s">
        <v>395</v>
      </c>
      <c r="E125">
        <v>-1</v>
      </c>
      <c r="F125">
        <v>2.9</v>
      </c>
      <c r="G125">
        <v>76.979399999999998</v>
      </c>
      <c r="H125">
        <v>-1</v>
      </c>
      <c r="I125">
        <v>35</v>
      </c>
      <c r="J125" t="s">
        <v>397</v>
      </c>
    </row>
    <row r="126" spans="2:10" x14ac:dyDescent="0.35">
      <c r="B126" t="s">
        <v>199</v>
      </c>
      <c r="C126">
        <v>278.1146</v>
      </c>
      <c r="D126" t="s">
        <v>395</v>
      </c>
      <c r="E126">
        <v>-1</v>
      </c>
      <c r="F126">
        <v>4.5999999999999996</v>
      </c>
      <c r="G126">
        <v>278.1146</v>
      </c>
      <c r="H126">
        <v>-1</v>
      </c>
      <c r="I126">
        <v>35</v>
      </c>
      <c r="J126" t="s">
        <v>397</v>
      </c>
    </row>
    <row r="127" spans="2:10" x14ac:dyDescent="0.35">
      <c r="B127" t="s">
        <v>199</v>
      </c>
      <c r="C127">
        <v>278.1146</v>
      </c>
      <c r="D127" t="s">
        <v>395</v>
      </c>
      <c r="E127">
        <v>-1</v>
      </c>
      <c r="F127">
        <v>4.5999999999999996</v>
      </c>
      <c r="G127">
        <v>191.11940000000001</v>
      </c>
      <c r="H127">
        <v>-1</v>
      </c>
      <c r="I127">
        <v>35</v>
      </c>
      <c r="J127" t="s">
        <v>397</v>
      </c>
    </row>
    <row r="128" spans="2:10" x14ac:dyDescent="0.35">
      <c r="B128" t="s">
        <v>199</v>
      </c>
      <c r="C128">
        <v>278.1146</v>
      </c>
      <c r="D128" t="s">
        <v>395</v>
      </c>
      <c r="E128">
        <v>-1</v>
      </c>
      <c r="F128">
        <v>4.5999999999999996</v>
      </c>
      <c r="G128">
        <v>235.1069</v>
      </c>
      <c r="H128">
        <v>-1</v>
      </c>
      <c r="I128">
        <v>35</v>
      </c>
      <c r="J128" t="s">
        <v>397</v>
      </c>
    </row>
    <row r="129" spans="2:10" x14ac:dyDescent="0.35">
      <c r="B129" t="s">
        <v>202</v>
      </c>
      <c r="C129">
        <v>382.14080000000001</v>
      </c>
      <c r="D129" t="s">
        <v>395</v>
      </c>
      <c r="E129">
        <v>-1</v>
      </c>
      <c r="F129">
        <v>11.2</v>
      </c>
      <c r="G129">
        <v>382.14080000000001</v>
      </c>
      <c r="H129">
        <v>-1</v>
      </c>
      <c r="I129">
        <v>35</v>
      </c>
      <c r="J129" t="s">
        <v>397</v>
      </c>
    </row>
    <row r="130" spans="2:10" x14ac:dyDescent="0.35">
      <c r="B130" t="s">
        <v>203</v>
      </c>
      <c r="C130">
        <v>272.02339999999998</v>
      </c>
      <c r="D130" t="s">
        <v>395</v>
      </c>
      <c r="E130">
        <v>-1</v>
      </c>
      <c r="F130">
        <v>2.8</v>
      </c>
      <c r="G130">
        <v>272.02339999999998</v>
      </c>
      <c r="H130">
        <v>-1</v>
      </c>
      <c r="I130">
        <v>35</v>
      </c>
      <c r="J130" t="s">
        <v>397</v>
      </c>
    </row>
    <row r="131" spans="2:10" x14ac:dyDescent="0.35">
      <c r="B131" t="s">
        <v>203</v>
      </c>
      <c r="C131">
        <v>272.02339999999998</v>
      </c>
      <c r="D131" t="s">
        <v>395</v>
      </c>
      <c r="E131">
        <v>-1</v>
      </c>
      <c r="F131">
        <v>2.8</v>
      </c>
      <c r="G131">
        <v>80.964500000000001</v>
      </c>
      <c r="H131">
        <v>-1</v>
      </c>
      <c r="I131">
        <v>35</v>
      </c>
      <c r="J131" t="s">
        <v>397</v>
      </c>
    </row>
    <row r="132" spans="2:10" x14ac:dyDescent="0.35">
      <c r="B132" t="s">
        <v>203</v>
      </c>
      <c r="C132">
        <v>272.02339999999998</v>
      </c>
      <c r="D132" t="s">
        <v>395</v>
      </c>
      <c r="E132">
        <v>-1</v>
      </c>
      <c r="F132">
        <v>2.8</v>
      </c>
      <c r="G132">
        <v>149.9958</v>
      </c>
      <c r="H132">
        <v>-1</v>
      </c>
      <c r="I132">
        <v>35</v>
      </c>
      <c r="J132" t="s">
        <v>397</v>
      </c>
    </row>
    <row r="133" spans="2:10" x14ac:dyDescent="0.35">
      <c r="B133" t="s">
        <v>205</v>
      </c>
      <c r="C133">
        <v>224.03870000000001</v>
      </c>
      <c r="D133" t="s">
        <v>395</v>
      </c>
      <c r="E133">
        <v>-1</v>
      </c>
      <c r="F133">
        <v>10.9</v>
      </c>
      <c r="G133">
        <v>224.03870000000001</v>
      </c>
      <c r="H133">
        <v>-1</v>
      </c>
      <c r="I133">
        <v>35</v>
      </c>
      <c r="J133" t="s">
        <v>397</v>
      </c>
    </row>
    <row r="134" spans="2:10" x14ac:dyDescent="0.35">
      <c r="B134" t="s">
        <v>205</v>
      </c>
      <c r="C134">
        <v>224.03870000000001</v>
      </c>
      <c r="D134" t="s">
        <v>395</v>
      </c>
      <c r="E134">
        <v>-1</v>
      </c>
      <c r="F134">
        <v>10.9</v>
      </c>
      <c r="G134">
        <v>146.0599</v>
      </c>
      <c r="H134">
        <v>-1</v>
      </c>
      <c r="I134">
        <v>35</v>
      </c>
      <c r="J134" t="s">
        <v>397</v>
      </c>
    </row>
    <row r="135" spans="2:10" x14ac:dyDescent="0.35">
      <c r="B135" t="s">
        <v>205</v>
      </c>
      <c r="C135">
        <v>224.03870000000001</v>
      </c>
      <c r="D135" t="s">
        <v>395</v>
      </c>
      <c r="E135">
        <v>-1</v>
      </c>
      <c r="F135">
        <v>10.9</v>
      </c>
      <c r="G135">
        <v>119.0493</v>
      </c>
      <c r="H135">
        <v>-1</v>
      </c>
      <c r="I135">
        <v>35</v>
      </c>
      <c r="J135" t="s">
        <v>397</v>
      </c>
    </row>
    <row r="136" spans="2:10" x14ac:dyDescent="0.35">
      <c r="B136" t="s">
        <v>211</v>
      </c>
      <c r="C136">
        <v>328.06490000000002</v>
      </c>
      <c r="D136" t="s">
        <v>395</v>
      </c>
      <c r="E136">
        <v>-1</v>
      </c>
      <c r="F136">
        <v>12.2</v>
      </c>
      <c r="G136">
        <v>328.06490000000002</v>
      </c>
      <c r="H136">
        <v>-1</v>
      </c>
      <c r="I136">
        <v>35</v>
      </c>
      <c r="J136" t="s">
        <v>397</v>
      </c>
    </row>
    <row r="137" spans="2:10" x14ac:dyDescent="0.35">
      <c r="B137" t="s">
        <v>211</v>
      </c>
      <c r="C137">
        <v>328.06490000000002</v>
      </c>
      <c r="D137" t="s">
        <v>395</v>
      </c>
      <c r="E137">
        <v>-1</v>
      </c>
      <c r="F137">
        <v>12.2</v>
      </c>
      <c r="G137">
        <v>137.00649999999999</v>
      </c>
      <c r="H137">
        <v>-1</v>
      </c>
      <c r="I137">
        <v>35</v>
      </c>
      <c r="J137" t="s">
        <v>397</v>
      </c>
    </row>
    <row r="138" spans="2:10" x14ac:dyDescent="0.35">
      <c r="B138" t="s">
        <v>211</v>
      </c>
      <c r="C138">
        <v>328.06490000000002</v>
      </c>
      <c r="D138" t="s">
        <v>395</v>
      </c>
      <c r="E138">
        <v>-1</v>
      </c>
      <c r="F138">
        <v>12.2</v>
      </c>
      <c r="G138">
        <v>121.029</v>
      </c>
      <c r="H138">
        <v>-1</v>
      </c>
      <c r="I138">
        <v>35</v>
      </c>
      <c r="J138" t="s">
        <v>397</v>
      </c>
    </row>
    <row r="139" spans="2:10" ht="15" customHeight="1" x14ac:dyDescent="0.35">
      <c r="B139" t="s">
        <v>212</v>
      </c>
      <c r="C139">
        <v>346.1044</v>
      </c>
      <c r="D139" t="s">
        <v>395</v>
      </c>
      <c r="E139">
        <v>-1</v>
      </c>
      <c r="F139">
        <v>6.7</v>
      </c>
      <c r="G139">
        <v>346.1044</v>
      </c>
      <c r="H139">
        <v>-1</v>
      </c>
      <c r="I139">
        <v>35</v>
      </c>
      <c r="J139" t="s">
        <v>397</v>
      </c>
    </row>
    <row r="140" spans="2:10" ht="15" customHeight="1" x14ac:dyDescent="0.35">
      <c r="B140" t="s">
        <v>212</v>
      </c>
      <c r="C140">
        <v>346.1044</v>
      </c>
      <c r="D140" t="s">
        <v>395</v>
      </c>
      <c r="E140">
        <v>-1</v>
      </c>
      <c r="F140">
        <v>6.7</v>
      </c>
      <c r="G140">
        <v>109.0397</v>
      </c>
      <c r="H140">
        <v>-1</v>
      </c>
      <c r="I140">
        <v>35</v>
      </c>
      <c r="J140" t="s">
        <v>397</v>
      </c>
    </row>
    <row r="141" spans="2:10" ht="15" customHeight="1" x14ac:dyDescent="0.35">
      <c r="B141" t="s">
        <v>212</v>
      </c>
      <c r="C141">
        <v>346.1044</v>
      </c>
      <c r="D141" t="s">
        <v>395</v>
      </c>
      <c r="E141">
        <v>-1</v>
      </c>
      <c r="F141">
        <v>6.7</v>
      </c>
      <c r="G141">
        <v>121.029</v>
      </c>
      <c r="H141">
        <v>-1</v>
      </c>
      <c r="I141">
        <v>35</v>
      </c>
      <c r="J141" t="s">
        <v>397</v>
      </c>
    </row>
    <row r="142" spans="2:10" ht="15" customHeight="1" x14ac:dyDescent="0.35">
      <c r="B142" t="s">
        <v>212</v>
      </c>
      <c r="C142">
        <v>346.1044</v>
      </c>
      <c r="D142" t="s">
        <v>395</v>
      </c>
      <c r="E142">
        <v>-1</v>
      </c>
      <c r="F142">
        <v>7.4</v>
      </c>
      <c r="G142">
        <v>346.1044</v>
      </c>
      <c r="H142">
        <v>-1</v>
      </c>
      <c r="I142">
        <v>35</v>
      </c>
      <c r="J142" t="s">
        <v>397</v>
      </c>
    </row>
    <row r="143" spans="2:10" ht="15" customHeight="1" x14ac:dyDescent="0.35">
      <c r="B143" t="s">
        <v>212</v>
      </c>
      <c r="C143">
        <v>346.1044</v>
      </c>
      <c r="D143" t="s">
        <v>395</v>
      </c>
      <c r="E143">
        <v>-1</v>
      </c>
      <c r="F143">
        <v>7.4</v>
      </c>
      <c r="G143">
        <v>213.06610000000001</v>
      </c>
      <c r="H143">
        <v>-1</v>
      </c>
      <c r="I143">
        <v>35</v>
      </c>
      <c r="J143" t="s">
        <v>397</v>
      </c>
    </row>
    <row r="144" spans="2:10" ht="15" customHeight="1" x14ac:dyDescent="0.35">
      <c r="B144" t="s">
        <v>212</v>
      </c>
      <c r="C144">
        <v>346.1044</v>
      </c>
      <c r="D144" t="s">
        <v>395</v>
      </c>
      <c r="E144">
        <v>-1</v>
      </c>
      <c r="F144">
        <v>7.4</v>
      </c>
      <c r="G144">
        <v>135.01910000000001</v>
      </c>
      <c r="H144">
        <v>-1</v>
      </c>
      <c r="I144">
        <v>35</v>
      </c>
      <c r="J144" t="s">
        <v>397</v>
      </c>
    </row>
    <row r="145" spans="2:10" ht="15" customHeight="1" x14ac:dyDescent="0.35">
      <c r="B145" t="s">
        <v>219</v>
      </c>
      <c r="C145">
        <v>450.13060000000002</v>
      </c>
      <c r="D145" t="s">
        <v>395</v>
      </c>
      <c r="E145">
        <v>-1</v>
      </c>
      <c r="F145">
        <v>11.9</v>
      </c>
      <c r="G145">
        <v>450.13060000000002</v>
      </c>
      <c r="H145">
        <v>-1</v>
      </c>
      <c r="I145">
        <v>35</v>
      </c>
      <c r="J145" t="s">
        <v>397</v>
      </c>
    </row>
    <row r="146" spans="2:10" ht="15" customHeight="1" x14ac:dyDescent="0.35">
      <c r="B146" t="s">
        <v>219</v>
      </c>
      <c r="C146">
        <v>450.13060000000002</v>
      </c>
      <c r="D146" t="s">
        <v>395</v>
      </c>
      <c r="E146">
        <v>-1</v>
      </c>
      <c r="F146">
        <v>11.9</v>
      </c>
      <c r="G146">
        <v>213.06610000000001</v>
      </c>
      <c r="H146">
        <v>-1</v>
      </c>
      <c r="I146">
        <v>35</v>
      </c>
      <c r="J146" t="s">
        <v>397</v>
      </c>
    </row>
    <row r="147" spans="2:10" ht="15" customHeight="1" x14ac:dyDescent="0.35">
      <c r="B147" t="s">
        <v>219</v>
      </c>
      <c r="C147">
        <v>450.13060000000002</v>
      </c>
      <c r="D147" t="s">
        <v>395</v>
      </c>
      <c r="E147">
        <v>-1</v>
      </c>
      <c r="F147">
        <v>11.9</v>
      </c>
      <c r="G147">
        <v>121.029</v>
      </c>
      <c r="H147">
        <v>-1</v>
      </c>
      <c r="I147">
        <v>35</v>
      </c>
      <c r="J147" t="s">
        <v>397</v>
      </c>
    </row>
    <row r="148" spans="2:10" ht="15" customHeight="1" x14ac:dyDescent="0.35">
      <c r="B148" t="s">
        <v>222</v>
      </c>
      <c r="C148">
        <v>214.06219999999999</v>
      </c>
      <c r="D148" t="s">
        <v>395</v>
      </c>
      <c r="E148">
        <v>-1</v>
      </c>
      <c r="F148">
        <v>7.4</v>
      </c>
      <c r="G148">
        <v>214.06219999999999</v>
      </c>
      <c r="H148">
        <v>-1</v>
      </c>
      <c r="I148">
        <v>35</v>
      </c>
      <c r="J148" t="s">
        <v>397</v>
      </c>
    </row>
    <row r="149" spans="2:10" ht="15" customHeight="1" x14ac:dyDescent="0.35">
      <c r="B149" t="s">
        <v>222</v>
      </c>
      <c r="C149">
        <v>214.06219999999999</v>
      </c>
      <c r="D149" t="s">
        <v>395</v>
      </c>
      <c r="E149">
        <v>-1</v>
      </c>
      <c r="F149">
        <v>7.4</v>
      </c>
      <c r="G149">
        <v>171.05629999999999</v>
      </c>
      <c r="H149">
        <v>-1</v>
      </c>
      <c r="I149">
        <v>35</v>
      </c>
      <c r="J149" t="s">
        <v>397</v>
      </c>
    </row>
    <row r="150" spans="2:10" ht="15" customHeight="1" x14ac:dyDescent="0.35">
      <c r="B150" t="s">
        <v>222</v>
      </c>
      <c r="C150">
        <v>214.06219999999999</v>
      </c>
      <c r="D150" t="s">
        <v>395</v>
      </c>
      <c r="E150">
        <v>-1</v>
      </c>
      <c r="F150">
        <v>7.4</v>
      </c>
      <c r="G150">
        <v>145.04570000000001</v>
      </c>
      <c r="H150">
        <v>-1</v>
      </c>
      <c r="I150">
        <v>35</v>
      </c>
      <c r="J150" t="s">
        <v>397</v>
      </c>
    </row>
    <row r="151" spans="2:10" ht="15" customHeight="1" x14ac:dyDescent="0.35">
      <c r="B151" t="s">
        <v>384</v>
      </c>
      <c r="C151">
        <v>213.12440000000001</v>
      </c>
      <c r="D151" t="s">
        <v>395</v>
      </c>
      <c r="E151">
        <v>-1</v>
      </c>
      <c r="F151">
        <v>7.2</v>
      </c>
      <c r="G151">
        <v>213.12440000000001</v>
      </c>
      <c r="H151">
        <v>-1</v>
      </c>
      <c r="I151">
        <v>35</v>
      </c>
      <c r="J151" t="s">
        <v>397</v>
      </c>
    </row>
    <row r="152" spans="2:10" ht="15" customHeight="1" x14ac:dyDescent="0.35">
      <c r="B152" t="s">
        <v>384</v>
      </c>
      <c r="C152">
        <v>213.12440000000001</v>
      </c>
      <c r="D152" t="s">
        <v>395</v>
      </c>
      <c r="E152">
        <v>-1</v>
      </c>
      <c r="F152">
        <v>7.2</v>
      </c>
      <c r="G152">
        <v>171.12090000000001</v>
      </c>
      <c r="H152">
        <v>-1</v>
      </c>
      <c r="I152">
        <v>35</v>
      </c>
      <c r="J152" t="s">
        <v>397</v>
      </c>
    </row>
    <row r="153" spans="2:10" x14ac:dyDescent="0.35">
      <c r="B153" t="s">
        <v>384</v>
      </c>
      <c r="C153">
        <v>213.12440000000001</v>
      </c>
      <c r="D153" t="s">
        <v>395</v>
      </c>
      <c r="E153">
        <v>-1</v>
      </c>
      <c r="F153">
        <v>7.2</v>
      </c>
      <c r="G153">
        <v>214.1251</v>
      </c>
      <c r="H153">
        <v>-1</v>
      </c>
      <c r="I153">
        <v>35</v>
      </c>
      <c r="J153" t="s">
        <v>397</v>
      </c>
    </row>
    <row r="154" spans="2:10" x14ac:dyDescent="0.35">
      <c r="B154" t="s">
        <v>224</v>
      </c>
      <c r="C154">
        <v>317.15069999999997</v>
      </c>
      <c r="D154" t="s">
        <v>395</v>
      </c>
      <c r="E154">
        <v>-1</v>
      </c>
      <c r="F154">
        <v>8.9</v>
      </c>
      <c r="G154">
        <v>317.15069999999997</v>
      </c>
      <c r="H154">
        <v>-1</v>
      </c>
      <c r="I154">
        <v>35</v>
      </c>
      <c r="J154" t="s">
        <v>397</v>
      </c>
    </row>
    <row r="155" spans="2:10" x14ac:dyDescent="0.35">
      <c r="B155" t="s">
        <v>230</v>
      </c>
      <c r="C155">
        <v>259.02820000000003</v>
      </c>
      <c r="D155" t="s">
        <v>395</v>
      </c>
      <c r="E155">
        <v>-1</v>
      </c>
      <c r="F155">
        <v>5.5</v>
      </c>
      <c r="G155">
        <v>259.02820000000003</v>
      </c>
      <c r="H155">
        <v>-1</v>
      </c>
      <c r="I155">
        <v>35</v>
      </c>
      <c r="J155" t="s">
        <v>397</v>
      </c>
    </row>
    <row r="156" spans="2:10" x14ac:dyDescent="0.35">
      <c r="B156" t="s">
        <v>230</v>
      </c>
      <c r="C156">
        <v>259.02820000000003</v>
      </c>
      <c r="D156" t="s">
        <v>395</v>
      </c>
      <c r="E156">
        <v>-1</v>
      </c>
      <c r="F156">
        <v>5.5</v>
      </c>
      <c r="G156">
        <v>121.02849999999999</v>
      </c>
      <c r="H156">
        <v>-1</v>
      </c>
      <c r="I156">
        <v>35</v>
      </c>
      <c r="J156" t="s">
        <v>397</v>
      </c>
    </row>
    <row r="157" spans="2:10" x14ac:dyDescent="0.35">
      <c r="B157" t="s">
        <v>234</v>
      </c>
      <c r="C157">
        <v>363.05439999999999</v>
      </c>
      <c r="D157" t="s">
        <v>395</v>
      </c>
      <c r="E157">
        <v>-1</v>
      </c>
      <c r="F157">
        <v>11.7</v>
      </c>
      <c r="G157">
        <v>363.05439999999999</v>
      </c>
      <c r="H157">
        <v>-1</v>
      </c>
      <c r="I157">
        <v>35</v>
      </c>
      <c r="J157" t="s">
        <v>397</v>
      </c>
    </row>
    <row r="158" spans="2:10" x14ac:dyDescent="0.35">
      <c r="B158" t="s">
        <v>234</v>
      </c>
      <c r="C158">
        <v>363.05439999999999</v>
      </c>
      <c r="D158" t="s">
        <v>395</v>
      </c>
      <c r="E158">
        <v>-1</v>
      </c>
      <c r="F158">
        <v>11.7</v>
      </c>
      <c r="G158">
        <v>121.029</v>
      </c>
      <c r="H158">
        <v>-1</v>
      </c>
      <c r="I158">
        <v>35</v>
      </c>
      <c r="J158" t="s">
        <v>397</v>
      </c>
    </row>
    <row r="159" spans="2:10" x14ac:dyDescent="0.35">
      <c r="B159" t="s">
        <v>235</v>
      </c>
      <c r="C159">
        <v>273.01690000000002</v>
      </c>
      <c r="D159" t="s">
        <v>395</v>
      </c>
      <c r="E159">
        <v>-1</v>
      </c>
      <c r="F159">
        <v>4.7</v>
      </c>
      <c r="G159">
        <v>273.01690000000002</v>
      </c>
      <c r="H159">
        <v>-1</v>
      </c>
      <c r="I159">
        <v>35</v>
      </c>
      <c r="J159" t="s">
        <v>397</v>
      </c>
    </row>
    <row r="160" spans="2:10" x14ac:dyDescent="0.35">
      <c r="B160" t="s">
        <v>245</v>
      </c>
      <c r="C160">
        <v>245.0932</v>
      </c>
      <c r="D160" t="s">
        <v>395</v>
      </c>
      <c r="E160">
        <v>-1</v>
      </c>
      <c r="F160">
        <v>5.3</v>
      </c>
      <c r="G160">
        <v>245.0932</v>
      </c>
      <c r="H160">
        <v>-1</v>
      </c>
      <c r="I160">
        <v>35</v>
      </c>
      <c r="J160" t="s">
        <v>397</v>
      </c>
    </row>
    <row r="161" spans="2:10" x14ac:dyDescent="0.35">
      <c r="B161" t="s">
        <v>380</v>
      </c>
      <c r="C161">
        <v>293.07979999999998</v>
      </c>
      <c r="D161" t="s">
        <v>395</v>
      </c>
      <c r="E161">
        <v>-1</v>
      </c>
      <c r="F161">
        <v>4</v>
      </c>
      <c r="G161">
        <v>293.07979999999998</v>
      </c>
      <c r="H161">
        <v>-1</v>
      </c>
      <c r="I161">
        <v>35</v>
      </c>
      <c r="J161" t="s">
        <v>397</v>
      </c>
    </row>
    <row r="162" spans="2:10" x14ac:dyDescent="0.35">
      <c r="B162" t="s">
        <v>380</v>
      </c>
      <c r="C162">
        <v>293.07979999999998</v>
      </c>
      <c r="D162" t="s">
        <v>395</v>
      </c>
      <c r="E162">
        <v>-1</v>
      </c>
      <c r="F162">
        <v>4</v>
      </c>
      <c r="G162">
        <v>311.08850000000001</v>
      </c>
      <c r="H162">
        <v>-1</v>
      </c>
      <c r="I162">
        <v>35</v>
      </c>
      <c r="J162" t="s">
        <v>397</v>
      </c>
    </row>
    <row r="163" spans="2:10" x14ac:dyDescent="0.35">
      <c r="B163" t="s">
        <v>380</v>
      </c>
      <c r="C163">
        <v>293.07979999999998</v>
      </c>
      <c r="D163" t="s">
        <v>395</v>
      </c>
      <c r="E163">
        <v>-1</v>
      </c>
      <c r="F163">
        <v>4</v>
      </c>
      <c r="G163">
        <v>175.04949999999999</v>
      </c>
      <c r="H163">
        <v>-1</v>
      </c>
      <c r="I163">
        <v>35</v>
      </c>
      <c r="J163" t="s">
        <v>397</v>
      </c>
    </row>
    <row r="164" spans="2:10" x14ac:dyDescent="0.35">
      <c r="B164" t="s">
        <v>260</v>
      </c>
      <c r="C164">
        <v>544.15859999999998</v>
      </c>
      <c r="D164" t="s">
        <v>395</v>
      </c>
      <c r="E164">
        <v>-1</v>
      </c>
      <c r="F164">
        <v>7.5</v>
      </c>
      <c r="G164">
        <v>544.15859999999998</v>
      </c>
      <c r="H164">
        <v>-1</v>
      </c>
      <c r="I164">
        <v>35</v>
      </c>
      <c r="J164" t="s">
        <v>397</v>
      </c>
    </row>
    <row r="165" spans="2:10" x14ac:dyDescent="0.35">
      <c r="B165" t="s">
        <v>260</v>
      </c>
      <c r="C165">
        <v>544.15859999999998</v>
      </c>
      <c r="D165" t="s">
        <v>395</v>
      </c>
      <c r="E165">
        <v>-1</v>
      </c>
      <c r="F165">
        <v>7.5</v>
      </c>
      <c r="G165">
        <v>240.06460000000001</v>
      </c>
      <c r="H165">
        <v>-1</v>
      </c>
      <c r="I165">
        <v>35</v>
      </c>
      <c r="J165" t="s">
        <v>397</v>
      </c>
    </row>
    <row r="166" spans="2:10" x14ac:dyDescent="0.35">
      <c r="B166" t="s">
        <v>260</v>
      </c>
      <c r="C166">
        <v>544.15859999999998</v>
      </c>
      <c r="D166" t="s">
        <v>395</v>
      </c>
      <c r="E166">
        <v>-1</v>
      </c>
      <c r="F166">
        <v>7.5</v>
      </c>
      <c r="G166">
        <v>325.11919999999998</v>
      </c>
      <c r="H166">
        <v>-1</v>
      </c>
      <c r="I166">
        <v>35</v>
      </c>
      <c r="J166" t="s">
        <v>397</v>
      </c>
    </row>
    <row r="167" spans="2:10" x14ac:dyDescent="0.35">
      <c r="B167" t="s">
        <v>268</v>
      </c>
      <c r="C167">
        <v>206.0823</v>
      </c>
      <c r="D167" t="s">
        <v>395</v>
      </c>
      <c r="E167">
        <v>-1</v>
      </c>
      <c r="F167">
        <v>6.9</v>
      </c>
      <c r="G167">
        <v>206.0823</v>
      </c>
      <c r="H167">
        <v>-1</v>
      </c>
      <c r="I167">
        <v>35</v>
      </c>
      <c r="J167" t="s">
        <v>397</v>
      </c>
    </row>
    <row r="168" spans="2:10" x14ac:dyDescent="0.35">
      <c r="B168" t="s">
        <v>268</v>
      </c>
      <c r="C168">
        <v>206.0823</v>
      </c>
      <c r="D168" t="s">
        <v>395</v>
      </c>
      <c r="E168">
        <v>-1</v>
      </c>
      <c r="F168">
        <v>6.9</v>
      </c>
      <c r="G168">
        <v>162.0925</v>
      </c>
      <c r="H168">
        <v>-1</v>
      </c>
      <c r="I168">
        <v>35</v>
      </c>
      <c r="J168" t="s">
        <v>397</v>
      </c>
    </row>
    <row r="169" spans="2:10" x14ac:dyDescent="0.35">
      <c r="B169" t="s">
        <v>268</v>
      </c>
      <c r="C169">
        <v>206.0823</v>
      </c>
      <c r="D169" t="s">
        <v>395</v>
      </c>
      <c r="E169">
        <v>-1</v>
      </c>
      <c r="F169">
        <v>6.9</v>
      </c>
      <c r="G169">
        <v>160.0753</v>
      </c>
      <c r="H169">
        <v>-1</v>
      </c>
      <c r="I169">
        <v>35</v>
      </c>
      <c r="J169" t="s">
        <v>397</v>
      </c>
    </row>
    <row r="170" spans="2:10" x14ac:dyDescent="0.35">
      <c r="B170" t="s">
        <v>294</v>
      </c>
      <c r="C170">
        <v>250.07210000000001</v>
      </c>
      <c r="D170" t="s">
        <v>395</v>
      </c>
      <c r="E170">
        <v>-1</v>
      </c>
      <c r="F170">
        <v>5.4</v>
      </c>
      <c r="G170">
        <v>250.07210000000001</v>
      </c>
      <c r="H170">
        <v>-1</v>
      </c>
      <c r="I170">
        <v>35</v>
      </c>
      <c r="J170" t="s">
        <v>397</v>
      </c>
    </row>
    <row r="171" spans="2:10" x14ac:dyDescent="0.35">
      <c r="B171" t="s">
        <v>294</v>
      </c>
      <c r="C171">
        <v>250.07210000000001</v>
      </c>
      <c r="D171" t="s">
        <v>395</v>
      </c>
      <c r="E171">
        <v>-1</v>
      </c>
      <c r="F171">
        <v>5.4</v>
      </c>
      <c r="G171">
        <v>162.0925</v>
      </c>
      <c r="H171">
        <v>-1</v>
      </c>
      <c r="I171">
        <v>35</v>
      </c>
      <c r="J171" t="s">
        <v>397</v>
      </c>
    </row>
    <row r="172" spans="2:10" x14ac:dyDescent="0.35">
      <c r="B172" t="s">
        <v>294</v>
      </c>
      <c r="C172">
        <v>250.07210000000001</v>
      </c>
      <c r="D172" t="s">
        <v>395</v>
      </c>
      <c r="E172">
        <v>-1</v>
      </c>
      <c r="F172">
        <v>5.4</v>
      </c>
      <c r="G172">
        <v>121.029</v>
      </c>
      <c r="H172">
        <v>-1</v>
      </c>
      <c r="I172">
        <v>35</v>
      </c>
      <c r="J172" t="s">
        <v>397</v>
      </c>
    </row>
    <row r="173" spans="2:10" x14ac:dyDescent="0.35">
      <c r="B173" t="s">
        <v>295</v>
      </c>
      <c r="C173">
        <v>249.0881</v>
      </c>
      <c r="D173" t="s">
        <v>395</v>
      </c>
      <c r="E173">
        <v>-1</v>
      </c>
      <c r="F173">
        <v>3.8</v>
      </c>
      <c r="G173">
        <v>249.0881</v>
      </c>
      <c r="H173">
        <v>-1</v>
      </c>
      <c r="I173">
        <v>35</v>
      </c>
      <c r="J173" t="s">
        <v>397</v>
      </c>
    </row>
    <row r="174" spans="2:10" x14ac:dyDescent="0.35">
      <c r="B174" t="s">
        <v>295</v>
      </c>
      <c r="C174">
        <v>249.0881</v>
      </c>
      <c r="D174" t="s">
        <v>395</v>
      </c>
      <c r="E174">
        <v>-1</v>
      </c>
      <c r="F174">
        <v>3.8</v>
      </c>
      <c r="G174">
        <v>187.08799999999999</v>
      </c>
      <c r="H174">
        <v>-1</v>
      </c>
      <c r="I174">
        <v>35</v>
      </c>
      <c r="J174" t="s">
        <v>397</v>
      </c>
    </row>
    <row r="175" spans="2:10" x14ac:dyDescent="0.35">
      <c r="B175" t="s">
        <v>295</v>
      </c>
      <c r="C175">
        <v>249.0881</v>
      </c>
      <c r="D175" t="s">
        <v>395</v>
      </c>
      <c r="E175">
        <v>-1</v>
      </c>
      <c r="F175">
        <v>3.8</v>
      </c>
      <c r="G175">
        <v>120.04430000000001</v>
      </c>
      <c r="H175">
        <v>-1</v>
      </c>
      <c r="I175">
        <v>35</v>
      </c>
      <c r="J175" t="s">
        <v>397</v>
      </c>
    </row>
    <row r="176" spans="2:10" x14ac:dyDescent="0.35">
      <c r="B176" t="s">
        <v>296</v>
      </c>
      <c r="C176">
        <v>410.10270000000003</v>
      </c>
      <c r="D176" t="s">
        <v>395</v>
      </c>
      <c r="E176">
        <v>-1</v>
      </c>
      <c r="G176">
        <v>410.10270000000003</v>
      </c>
      <c r="H176">
        <v>-1</v>
      </c>
      <c r="I176">
        <v>35</v>
      </c>
      <c r="J176" t="s">
        <v>397</v>
      </c>
    </row>
    <row r="177" spans="2:10" x14ac:dyDescent="0.35">
      <c r="B177" t="s">
        <v>298</v>
      </c>
      <c r="C177">
        <v>514.12890000000004</v>
      </c>
      <c r="D177" t="s">
        <v>395</v>
      </c>
      <c r="E177">
        <v>-1</v>
      </c>
      <c r="G177">
        <v>514.12890000000004</v>
      </c>
      <c r="H177">
        <v>-1</v>
      </c>
      <c r="I177">
        <v>35</v>
      </c>
      <c r="J177" t="s">
        <v>397</v>
      </c>
    </row>
    <row r="178" spans="2:10" x14ac:dyDescent="0.35">
      <c r="B178" t="s">
        <v>307</v>
      </c>
      <c r="C178">
        <v>715.17089999999996</v>
      </c>
      <c r="D178" t="s">
        <v>395</v>
      </c>
      <c r="E178">
        <v>-1</v>
      </c>
      <c r="G178">
        <v>715.17089999999996</v>
      </c>
      <c r="H178">
        <v>-1</v>
      </c>
      <c r="I178">
        <v>35</v>
      </c>
      <c r="J178" t="s">
        <v>397</v>
      </c>
    </row>
    <row r="179" spans="2:10" x14ac:dyDescent="0.35">
      <c r="B179" t="s">
        <v>308</v>
      </c>
      <c r="C179">
        <v>819.19709999999998</v>
      </c>
      <c r="D179" t="s">
        <v>395</v>
      </c>
      <c r="E179">
        <v>-1</v>
      </c>
      <c r="G179">
        <v>819.19709999999998</v>
      </c>
      <c r="H179">
        <v>-1</v>
      </c>
      <c r="I179">
        <v>35</v>
      </c>
      <c r="J179" t="s">
        <v>397</v>
      </c>
    </row>
    <row r="180" spans="2:10" x14ac:dyDescent="0.35">
      <c r="B180" t="s">
        <v>309</v>
      </c>
      <c r="C180">
        <v>178.05099999999999</v>
      </c>
      <c r="D180" t="s">
        <v>395</v>
      </c>
      <c r="E180">
        <v>-1</v>
      </c>
      <c r="F180">
        <v>4.3</v>
      </c>
      <c r="G180">
        <v>178.05099999999999</v>
      </c>
      <c r="H180">
        <v>-1</v>
      </c>
      <c r="I180">
        <v>35</v>
      </c>
      <c r="J180" t="s">
        <v>397</v>
      </c>
    </row>
    <row r="181" spans="2:10" x14ac:dyDescent="0.35">
      <c r="B181" t="s">
        <v>309</v>
      </c>
      <c r="C181">
        <v>178.05099999999999</v>
      </c>
      <c r="D181" t="s">
        <v>395</v>
      </c>
      <c r="E181">
        <v>-1</v>
      </c>
      <c r="F181">
        <v>4.3</v>
      </c>
      <c r="G181">
        <v>134.0607</v>
      </c>
      <c r="H181">
        <v>-1</v>
      </c>
      <c r="I181">
        <v>35</v>
      </c>
      <c r="J181" t="s">
        <v>397</v>
      </c>
    </row>
    <row r="182" spans="2:10" x14ac:dyDescent="0.35">
      <c r="B182" t="s">
        <v>309</v>
      </c>
      <c r="C182">
        <v>178.05099999999999</v>
      </c>
      <c r="D182" t="s">
        <v>395</v>
      </c>
      <c r="E182">
        <v>-1</v>
      </c>
      <c r="F182">
        <v>4.3</v>
      </c>
      <c r="G182">
        <v>132.0438</v>
      </c>
      <c r="H182">
        <v>-1</v>
      </c>
      <c r="I182">
        <v>35</v>
      </c>
      <c r="J182" t="s">
        <v>397</v>
      </c>
    </row>
    <row r="183" spans="2:10" x14ac:dyDescent="0.35">
      <c r="B183" t="s">
        <v>310</v>
      </c>
      <c r="C183">
        <v>272.03289999999998</v>
      </c>
      <c r="D183" t="s">
        <v>395</v>
      </c>
      <c r="E183">
        <v>-1</v>
      </c>
      <c r="F183">
        <v>1.9</v>
      </c>
      <c r="G183">
        <v>272.03289999999998</v>
      </c>
      <c r="H183">
        <v>-1</v>
      </c>
      <c r="I183">
        <v>35</v>
      </c>
      <c r="J183" t="s">
        <v>397</v>
      </c>
    </row>
    <row r="184" spans="2:10" x14ac:dyDescent="0.35">
      <c r="B184" t="s">
        <v>310</v>
      </c>
      <c r="C184">
        <v>272.03289999999998</v>
      </c>
      <c r="D184" t="s">
        <v>395</v>
      </c>
      <c r="E184">
        <v>-1</v>
      </c>
      <c r="F184">
        <v>1.9</v>
      </c>
      <c r="G184">
        <v>149.99449999999999</v>
      </c>
      <c r="H184">
        <v>-1</v>
      </c>
      <c r="I184">
        <v>35</v>
      </c>
      <c r="J184" t="s">
        <v>397</v>
      </c>
    </row>
    <row r="185" spans="2:10" x14ac:dyDescent="0.35">
      <c r="B185" t="s">
        <v>310</v>
      </c>
      <c r="C185">
        <v>272.03289999999998</v>
      </c>
      <c r="D185" t="s">
        <v>395</v>
      </c>
      <c r="E185">
        <v>-1</v>
      </c>
      <c r="F185">
        <v>1.9</v>
      </c>
      <c r="G185">
        <v>62.963500000000003</v>
      </c>
      <c r="H185">
        <v>-1</v>
      </c>
      <c r="I185">
        <v>35</v>
      </c>
      <c r="J185" t="s">
        <v>397</v>
      </c>
    </row>
    <row r="186" spans="2:10" x14ac:dyDescent="0.35">
      <c r="B186" t="s">
        <v>311</v>
      </c>
      <c r="C186">
        <v>254.06829999999999</v>
      </c>
      <c r="D186" t="s">
        <v>395</v>
      </c>
      <c r="E186">
        <v>-1</v>
      </c>
      <c r="F186">
        <v>7.5</v>
      </c>
      <c r="G186">
        <v>254.06829999999999</v>
      </c>
      <c r="H186">
        <v>-1</v>
      </c>
      <c r="I186">
        <v>35</v>
      </c>
      <c r="J186" t="s">
        <v>397</v>
      </c>
    </row>
    <row r="187" spans="2:10" x14ac:dyDescent="0.35">
      <c r="B187" t="s">
        <v>311</v>
      </c>
      <c r="C187">
        <v>254.06829999999999</v>
      </c>
      <c r="D187" t="s">
        <v>395</v>
      </c>
      <c r="E187">
        <v>-1</v>
      </c>
      <c r="F187">
        <v>7.5</v>
      </c>
      <c r="G187">
        <v>145.03980000000001</v>
      </c>
      <c r="H187">
        <v>-1</v>
      </c>
      <c r="I187">
        <v>35</v>
      </c>
      <c r="J187" t="s">
        <v>397</v>
      </c>
    </row>
    <row r="188" spans="2:10" x14ac:dyDescent="0.35">
      <c r="B188" t="s">
        <v>311</v>
      </c>
      <c r="C188">
        <v>254.06829999999999</v>
      </c>
      <c r="D188" t="s">
        <v>395</v>
      </c>
      <c r="E188">
        <v>-1</v>
      </c>
      <c r="F188">
        <v>7.5</v>
      </c>
      <c r="G188">
        <v>133.01519999999999</v>
      </c>
      <c r="H188">
        <v>-1</v>
      </c>
      <c r="I188">
        <v>35</v>
      </c>
      <c r="J188" t="s">
        <v>397</v>
      </c>
    </row>
    <row r="189" spans="2:10" x14ac:dyDescent="0.35">
      <c r="B189" t="s">
        <v>312</v>
      </c>
      <c r="C189">
        <v>386.11059999999998</v>
      </c>
      <c r="D189" t="s">
        <v>395</v>
      </c>
      <c r="E189">
        <v>-1</v>
      </c>
      <c r="F189">
        <v>7.4</v>
      </c>
      <c r="G189">
        <v>386.11059999999998</v>
      </c>
      <c r="H189">
        <v>-1</v>
      </c>
      <c r="I189">
        <v>35</v>
      </c>
      <c r="J189" t="s">
        <v>397</v>
      </c>
    </row>
    <row r="190" spans="2:10" x14ac:dyDescent="0.35">
      <c r="B190" t="s">
        <v>312</v>
      </c>
      <c r="C190">
        <v>386.11059999999998</v>
      </c>
      <c r="D190" t="s">
        <v>395</v>
      </c>
      <c r="E190">
        <v>-1</v>
      </c>
      <c r="F190">
        <v>7.4</v>
      </c>
      <c r="G190">
        <v>150.0419</v>
      </c>
      <c r="H190">
        <v>-1</v>
      </c>
      <c r="I190">
        <v>35</v>
      </c>
      <c r="J190" t="s">
        <v>397</v>
      </c>
    </row>
    <row r="191" spans="2:10" x14ac:dyDescent="0.35">
      <c r="B191" t="s">
        <v>312</v>
      </c>
      <c r="C191">
        <v>386.11059999999998</v>
      </c>
      <c r="D191" t="s">
        <v>395</v>
      </c>
      <c r="E191">
        <v>-1</v>
      </c>
      <c r="F191">
        <v>7.4</v>
      </c>
      <c r="G191">
        <v>164.05789999999999</v>
      </c>
      <c r="H191">
        <v>-1</v>
      </c>
      <c r="I191">
        <v>35</v>
      </c>
      <c r="J191" t="s">
        <v>397</v>
      </c>
    </row>
    <row r="192" spans="2:10" x14ac:dyDescent="0.35">
      <c r="B192" t="s">
        <v>312</v>
      </c>
      <c r="C192">
        <v>386.11059999999998</v>
      </c>
      <c r="D192" t="s">
        <v>395</v>
      </c>
      <c r="E192">
        <v>-1</v>
      </c>
      <c r="F192">
        <v>7.5</v>
      </c>
      <c r="G192">
        <v>386.11059999999998</v>
      </c>
      <c r="H192">
        <v>-1</v>
      </c>
      <c r="I192">
        <v>35</v>
      </c>
      <c r="J192" t="s">
        <v>397</v>
      </c>
    </row>
    <row r="193" spans="2:10" x14ac:dyDescent="0.35">
      <c r="B193" t="s">
        <v>312</v>
      </c>
      <c r="C193">
        <v>386.11059999999998</v>
      </c>
      <c r="D193" t="s">
        <v>395</v>
      </c>
      <c r="E193">
        <v>-1</v>
      </c>
      <c r="F193">
        <v>7.5</v>
      </c>
      <c r="G193">
        <v>254.0677</v>
      </c>
      <c r="H193">
        <v>-1</v>
      </c>
      <c r="I193">
        <v>35</v>
      </c>
      <c r="J193" t="s">
        <v>397</v>
      </c>
    </row>
    <row r="194" spans="2:10" x14ac:dyDescent="0.35">
      <c r="B194" t="s">
        <v>312</v>
      </c>
      <c r="C194">
        <v>386.11059999999998</v>
      </c>
      <c r="D194" t="s">
        <v>395</v>
      </c>
      <c r="E194">
        <v>-1</v>
      </c>
      <c r="F194">
        <v>7.5</v>
      </c>
      <c r="G194">
        <v>150.0419</v>
      </c>
      <c r="H194">
        <v>-1</v>
      </c>
      <c r="I194">
        <v>35</v>
      </c>
      <c r="J194" t="s">
        <v>397</v>
      </c>
    </row>
    <row r="195" spans="2:10" x14ac:dyDescent="0.35">
      <c r="B195" t="s">
        <v>313</v>
      </c>
      <c r="C195">
        <v>490.13679999999999</v>
      </c>
      <c r="D195" t="s">
        <v>395</v>
      </c>
      <c r="E195">
        <v>-1</v>
      </c>
      <c r="F195">
        <v>11.7</v>
      </c>
      <c r="G195">
        <v>490.13679999999999</v>
      </c>
      <c r="H195">
        <v>-1</v>
      </c>
      <c r="I195">
        <v>35</v>
      </c>
      <c r="J195" t="s">
        <v>397</v>
      </c>
    </row>
    <row r="196" spans="2:10" x14ac:dyDescent="0.35">
      <c r="B196" t="s">
        <v>313</v>
      </c>
      <c r="C196">
        <v>490.13679999999999</v>
      </c>
      <c r="D196" t="s">
        <v>395</v>
      </c>
      <c r="E196">
        <v>-1</v>
      </c>
      <c r="F196">
        <v>11.7</v>
      </c>
      <c r="G196">
        <v>150.0419</v>
      </c>
      <c r="H196">
        <v>-1</v>
      </c>
      <c r="I196">
        <v>35</v>
      </c>
      <c r="J196" t="s">
        <v>397</v>
      </c>
    </row>
    <row r="197" spans="2:10" x14ac:dyDescent="0.35">
      <c r="B197" t="s">
        <v>313</v>
      </c>
      <c r="C197">
        <v>490.13679999999999</v>
      </c>
      <c r="D197" t="s">
        <v>395</v>
      </c>
      <c r="E197">
        <v>-1</v>
      </c>
      <c r="F197">
        <v>11.7</v>
      </c>
      <c r="G197">
        <v>254.0677</v>
      </c>
      <c r="H197">
        <v>-1</v>
      </c>
      <c r="I197">
        <v>35</v>
      </c>
      <c r="J197" t="s">
        <v>397</v>
      </c>
    </row>
    <row r="198" spans="2:10" x14ac:dyDescent="0.35">
      <c r="B198" t="s">
        <v>314</v>
      </c>
      <c r="C198">
        <v>246.05940000000001</v>
      </c>
      <c r="D198" t="s">
        <v>395</v>
      </c>
      <c r="E198">
        <v>-1</v>
      </c>
      <c r="F198">
        <v>12.3</v>
      </c>
      <c r="G198">
        <v>246.05940000000001</v>
      </c>
      <c r="H198">
        <v>-1</v>
      </c>
      <c r="I198">
        <v>35</v>
      </c>
      <c r="J198" t="s">
        <v>397</v>
      </c>
    </row>
    <row r="199" spans="2:10" x14ac:dyDescent="0.35">
      <c r="B199" t="s">
        <v>315</v>
      </c>
      <c r="C199">
        <v>258.08839999999998</v>
      </c>
      <c r="D199" t="s">
        <v>395</v>
      </c>
      <c r="E199">
        <v>-1</v>
      </c>
      <c r="F199">
        <v>2.7</v>
      </c>
      <c r="G199">
        <v>258.08839999999998</v>
      </c>
      <c r="H199">
        <v>-1</v>
      </c>
      <c r="I199">
        <v>35</v>
      </c>
      <c r="J199" t="s">
        <v>397</v>
      </c>
    </row>
    <row r="200" spans="2:10" x14ac:dyDescent="0.35">
      <c r="B200" t="s">
        <v>315</v>
      </c>
      <c r="C200">
        <v>258.08839999999998</v>
      </c>
      <c r="D200" t="s">
        <v>395</v>
      </c>
      <c r="E200">
        <v>-1</v>
      </c>
      <c r="F200">
        <v>2.7</v>
      </c>
      <c r="G200">
        <v>81.045199999999994</v>
      </c>
      <c r="H200">
        <v>-1</v>
      </c>
      <c r="I200">
        <v>35</v>
      </c>
      <c r="J200" t="s">
        <v>397</v>
      </c>
    </row>
    <row r="201" spans="2:10" x14ac:dyDescent="0.35">
      <c r="B201" t="s">
        <v>315</v>
      </c>
      <c r="C201">
        <v>258.08839999999998</v>
      </c>
      <c r="D201" t="s">
        <v>395</v>
      </c>
      <c r="E201">
        <v>-1</v>
      </c>
      <c r="F201">
        <v>2.7</v>
      </c>
      <c r="G201">
        <v>120.04430000000001</v>
      </c>
      <c r="H201">
        <v>-1</v>
      </c>
      <c r="I201">
        <v>35</v>
      </c>
      <c r="J201" t="s">
        <v>397</v>
      </c>
    </row>
    <row r="202" spans="2:10" x14ac:dyDescent="0.35">
      <c r="B202" t="s">
        <v>316</v>
      </c>
      <c r="C202">
        <v>362.1146</v>
      </c>
      <c r="D202" t="s">
        <v>395</v>
      </c>
      <c r="E202">
        <v>-1</v>
      </c>
      <c r="F202">
        <v>11.1</v>
      </c>
      <c r="G202">
        <v>362.1146</v>
      </c>
      <c r="H202">
        <v>-1</v>
      </c>
      <c r="I202">
        <v>35</v>
      </c>
      <c r="J202" t="s">
        <v>397</v>
      </c>
    </row>
    <row r="203" spans="2:10" x14ac:dyDescent="0.35">
      <c r="B203" t="s">
        <v>316</v>
      </c>
      <c r="C203">
        <v>362.1146</v>
      </c>
      <c r="D203" t="s">
        <v>395</v>
      </c>
      <c r="E203">
        <v>-1</v>
      </c>
      <c r="F203">
        <v>11.1</v>
      </c>
      <c r="G203">
        <v>185.07130000000001</v>
      </c>
      <c r="H203">
        <v>-1</v>
      </c>
      <c r="I203">
        <v>35</v>
      </c>
      <c r="J203" t="s">
        <v>397</v>
      </c>
    </row>
    <row r="204" spans="2:10" x14ac:dyDescent="0.35">
      <c r="B204" t="s">
        <v>317</v>
      </c>
      <c r="C204">
        <v>242.09350000000001</v>
      </c>
      <c r="D204" t="s">
        <v>395</v>
      </c>
      <c r="E204">
        <v>-1</v>
      </c>
      <c r="F204">
        <v>4.5999999999999996</v>
      </c>
      <c r="G204">
        <v>242.09350000000001</v>
      </c>
      <c r="H204">
        <v>-1</v>
      </c>
      <c r="I204">
        <v>35</v>
      </c>
      <c r="J204" t="s">
        <v>397</v>
      </c>
    </row>
    <row r="205" spans="2:10" x14ac:dyDescent="0.35">
      <c r="B205" t="s">
        <v>317</v>
      </c>
      <c r="C205">
        <v>242.09350000000001</v>
      </c>
      <c r="D205" t="s">
        <v>395</v>
      </c>
      <c r="E205">
        <v>-1</v>
      </c>
      <c r="F205">
        <v>4.5999999999999996</v>
      </c>
      <c r="G205">
        <v>120.0449</v>
      </c>
      <c r="H205">
        <v>-1</v>
      </c>
      <c r="I205">
        <v>35</v>
      </c>
      <c r="J205" t="s">
        <v>397</v>
      </c>
    </row>
    <row r="206" spans="2:10" x14ac:dyDescent="0.35">
      <c r="B206" t="s">
        <v>318</v>
      </c>
      <c r="C206">
        <v>346.11970000000002</v>
      </c>
      <c r="D206" t="s">
        <v>395</v>
      </c>
      <c r="E206">
        <v>-1</v>
      </c>
      <c r="F206">
        <v>12.5</v>
      </c>
      <c r="G206">
        <v>346.11970000000002</v>
      </c>
      <c r="H206">
        <v>-1</v>
      </c>
      <c r="I206">
        <v>35</v>
      </c>
      <c r="J206" t="s">
        <v>397</v>
      </c>
    </row>
    <row r="207" spans="2:10" x14ac:dyDescent="0.35">
      <c r="B207" t="s">
        <v>318</v>
      </c>
      <c r="C207">
        <v>346.11970000000002</v>
      </c>
      <c r="D207" t="s">
        <v>395</v>
      </c>
      <c r="E207">
        <v>-1</v>
      </c>
      <c r="F207">
        <v>12.5</v>
      </c>
      <c r="G207">
        <v>121.02889999999999</v>
      </c>
      <c r="H207">
        <v>-1</v>
      </c>
      <c r="I207">
        <v>35</v>
      </c>
      <c r="J207" t="s">
        <v>397</v>
      </c>
    </row>
    <row r="208" spans="2:10" x14ac:dyDescent="0.35">
      <c r="B208" t="s">
        <v>319</v>
      </c>
      <c r="C208">
        <v>222.0772</v>
      </c>
      <c r="D208" t="s">
        <v>395</v>
      </c>
      <c r="E208">
        <v>-1</v>
      </c>
      <c r="F208">
        <v>4.2</v>
      </c>
      <c r="G208">
        <v>222.0772</v>
      </c>
      <c r="H208">
        <v>-1</v>
      </c>
      <c r="I208">
        <v>35</v>
      </c>
      <c r="J208" t="s">
        <v>397</v>
      </c>
    </row>
    <row r="209" spans="2:10" x14ac:dyDescent="0.35">
      <c r="B209" t="s">
        <v>319</v>
      </c>
      <c r="C209">
        <v>222.0772</v>
      </c>
      <c r="D209" t="s">
        <v>395</v>
      </c>
      <c r="E209">
        <v>-1</v>
      </c>
      <c r="F209">
        <v>4.2</v>
      </c>
      <c r="G209">
        <v>120.0449</v>
      </c>
      <c r="H209">
        <v>-1</v>
      </c>
      <c r="I209">
        <v>35</v>
      </c>
      <c r="J209" t="s">
        <v>397</v>
      </c>
    </row>
    <row r="210" spans="2:10" x14ac:dyDescent="0.35">
      <c r="B210" t="s">
        <v>319</v>
      </c>
      <c r="C210">
        <v>222.0772</v>
      </c>
      <c r="D210" t="s">
        <v>395</v>
      </c>
      <c r="E210">
        <v>-1</v>
      </c>
      <c r="F210">
        <v>4.2</v>
      </c>
      <c r="G210">
        <v>178.0872</v>
      </c>
      <c r="H210">
        <v>-1</v>
      </c>
      <c r="I210">
        <v>35</v>
      </c>
      <c r="J210" t="s">
        <v>397</v>
      </c>
    </row>
    <row r="211" spans="2:10" x14ac:dyDescent="0.35">
      <c r="B211" t="s">
        <v>320</v>
      </c>
      <c r="C211">
        <v>326.10340000000002</v>
      </c>
      <c r="D211" t="s">
        <v>395</v>
      </c>
      <c r="E211">
        <v>-1</v>
      </c>
      <c r="F211">
        <v>12.8</v>
      </c>
      <c r="G211">
        <v>326.10340000000002</v>
      </c>
      <c r="H211">
        <v>-1</v>
      </c>
      <c r="I211">
        <v>35</v>
      </c>
      <c r="J211" t="s">
        <v>397</v>
      </c>
    </row>
    <row r="212" spans="2:10" x14ac:dyDescent="0.35">
      <c r="B212" t="s">
        <v>320</v>
      </c>
      <c r="C212">
        <v>326.10340000000002</v>
      </c>
      <c r="D212" t="s">
        <v>395</v>
      </c>
      <c r="E212">
        <v>-1</v>
      </c>
      <c r="F212">
        <v>12.8</v>
      </c>
      <c r="G212">
        <v>121.02889999999999</v>
      </c>
      <c r="H212">
        <v>-1</v>
      </c>
      <c r="I212">
        <v>35</v>
      </c>
      <c r="J212" t="s">
        <v>397</v>
      </c>
    </row>
    <row r="213" spans="2:10" x14ac:dyDescent="0.35">
      <c r="B213" t="s">
        <v>376</v>
      </c>
      <c r="C213">
        <v>264.1241</v>
      </c>
      <c r="D213" t="s">
        <v>395</v>
      </c>
      <c r="E213">
        <v>-1</v>
      </c>
      <c r="F213">
        <v>4.0999999999999996</v>
      </c>
      <c r="G213">
        <v>264.1241</v>
      </c>
      <c r="H213">
        <v>-1</v>
      </c>
      <c r="I213">
        <v>35</v>
      </c>
      <c r="J213" t="s">
        <v>397</v>
      </c>
    </row>
    <row r="214" spans="2:10" x14ac:dyDescent="0.35">
      <c r="B214" t="s">
        <v>386</v>
      </c>
      <c r="C214">
        <v>267.07339999999999</v>
      </c>
      <c r="D214" t="s">
        <v>395</v>
      </c>
      <c r="E214">
        <v>-1</v>
      </c>
      <c r="F214">
        <v>1.8</v>
      </c>
      <c r="G214">
        <v>267.07339999999999</v>
      </c>
      <c r="H214">
        <v>-1</v>
      </c>
      <c r="I214">
        <v>35</v>
      </c>
      <c r="J214" t="s">
        <v>397</v>
      </c>
    </row>
    <row r="215" spans="2:10" x14ac:dyDescent="0.35">
      <c r="B215" t="s">
        <v>386</v>
      </c>
      <c r="C215">
        <v>267.07339999999999</v>
      </c>
      <c r="D215" t="s">
        <v>395</v>
      </c>
      <c r="E215">
        <v>-1</v>
      </c>
      <c r="F215">
        <v>1.8</v>
      </c>
      <c r="G215">
        <v>135.0308</v>
      </c>
      <c r="H215">
        <v>-1</v>
      </c>
      <c r="I215">
        <v>35</v>
      </c>
      <c r="J215" t="s">
        <v>397</v>
      </c>
    </row>
    <row r="216" spans="2:10" x14ac:dyDescent="0.35">
      <c r="B216" t="s">
        <v>386</v>
      </c>
      <c r="C216">
        <v>267.07339999999999</v>
      </c>
      <c r="D216" t="s">
        <v>395</v>
      </c>
      <c r="E216">
        <v>-1</v>
      </c>
      <c r="F216">
        <v>1.8</v>
      </c>
      <c r="G216">
        <v>92.024199999999993</v>
      </c>
      <c r="H216">
        <v>-1</v>
      </c>
      <c r="I216">
        <v>35</v>
      </c>
      <c r="J216" t="s">
        <v>397</v>
      </c>
    </row>
    <row r="217" spans="2:10" x14ac:dyDescent="0.35">
      <c r="B217" t="s">
        <v>322</v>
      </c>
      <c r="C217">
        <v>371.09969999999998</v>
      </c>
      <c r="D217" t="s">
        <v>395</v>
      </c>
      <c r="E217">
        <v>-1</v>
      </c>
      <c r="F217">
        <v>7.6</v>
      </c>
      <c r="G217">
        <v>371.09969999999998</v>
      </c>
      <c r="H217">
        <v>-1</v>
      </c>
      <c r="I217">
        <v>35</v>
      </c>
      <c r="J217" t="s">
        <v>397</v>
      </c>
    </row>
    <row r="218" spans="2:10" x14ac:dyDescent="0.35">
      <c r="B218" t="s">
        <v>322</v>
      </c>
      <c r="C218">
        <v>371.09969999999998</v>
      </c>
      <c r="D218" t="s">
        <v>395</v>
      </c>
      <c r="E218">
        <v>-1</v>
      </c>
      <c r="F218">
        <v>7.6</v>
      </c>
      <c r="G218">
        <v>177.04079999999999</v>
      </c>
      <c r="H218">
        <v>-1</v>
      </c>
      <c r="I218">
        <v>35</v>
      </c>
      <c r="J218" t="s">
        <v>397</v>
      </c>
    </row>
    <row r="219" spans="2:10" x14ac:dyDescent="0.35">
      <c r="B219" t="s">
        <v>322</v>
      </c>
      <c r="C219">
        <v>371.09969999999998</v>
      </c>
      <c r="D219" t="s">
        <v>395</v>
      </c>
      <c r="E219">
        <v>-1</v>
      </c>
      <c r="F219">
        <v>7.6</v>
      </c>
      <c r="G219">
        <v>121.02889999999999</v>
      </c>
      <c r="H219">
        <v>-1</v>
      </c>
      <c r="I219">
        <v>35</v>
      </c>
      <c r="J219" t="s">
        <v>397</v>
      </c>
    </row>
    <row r="220" spans="2:10" x14ac:dyDescent="0.35">
      <c r="B220" t="s">
        <v>323</v>
      </c>
      <c r="C220">
        <v>475.1259</v>
      </c>
      <c r="D220" t="s">
        <v>395</v>
      </c>
      <c r="E220">
        <v>-1</v>
      </c>
      <c r="F220">
        <v>11.4</v>
      </c>
      <c r="G220">
        <v>475.1259</v>
      </c>
      <c r="H220">
        <v>-1</v>
      </c>
      <c r="I220">
        <v>35</v>
      </c>
      <c r="J220" t="s">
        <v>397</v>
      </c>
    </row>
    <row r="221" spans="2:10" x14ac:dyDescent="0.35">
      <c r="B221" t="s">
        <v>323</v>
      </c>
      <c r="C221">
        <v>475.1259</v>
      </c>
      <c r="D221" t="s">
        <v>395</v>
      </c>
      <c r="E221">
        <v>-1</v>
      </c>
      <c r="F221">
        <v>11.4</v>
      </c>
      <c r="G221">
        <v>135.03039999999999</v>
      </c>
      <c r="H221">
        <v>-1</v>
      </c>
      <c r="I221">
        <v>35</v>
      </c>
      <c r="J221" t="s">
        <v>397</v>
      </c>
    </row>
    <row r="222" spans="2:10" x14ac:dyDescent="0.35">
      <c r="B222" t="s">
        <v>323</v>
      </c>
      <c r="C222">
        <v>475.1259</v>
      </c>
      <c r="D222" t="s">
        <v>395</v>
      </c>
      <c r="E222">
        <v>-1</v>
      </c>
      <c r="F222">
        <v>11.9</v>
      </c>
      <c r="G222">
        <v>475.1259</v>
      </c>
      <c r="H222">
        <v>-1</v>
      </c>
      <c r="I222">
        <v>35</v>
      </c>
      <c r="J222" t="s">
        <v>397</v>
      </c>
    </row>
    <row r="223" spans="2:10" x14ac:dyDescent="0.35">
      <c r="B223" t="s">
        <v>323</v>
      </c>
      <c r="C223">
        <v>475.1259</v>
      </c>
      <c r="D223" t="s">
        <v>395</v>
      </c>
      <c r="E223">
        <v>-1</v>
      </c>
      <c r="F223">
        <v>11.9</v>
      </c>
      <c r="G223">
        <v>135.0308</v>
      </c>
      <c r="H223">
        <v>-1</v>
      </c>
      <c r="I223">
        <v>35</v>
      </c>
      <c r="J223" t="s">
        <v>397</v>
      </c>
    </row>
    <row r="224" spans="2:10" x14ac:dyDescent="0.35">
      <c r="B224" t="s">
        <v>323</v>
      </c>
      <c r="C224">
        <v>475.1259</v>
      </c>
      <c r="D224" t="s">
        <v>395</v>
      </c>
      <c r="E224">
        <v>-1</v>
      </c>
      <c r="F224">
        <v>11.9</v>
      </c>
      <c r="G224">
        <v>121.02889999999999</v>
      </c>
      <c r="H224">
        <v>-1</v>
      </c>
      <c r="I224">
        <v>35</v>
      </c>
      <c r="J224" t="s">
        <v>397</v>
      </c>
    </row>
    <row r="225" spans="2:10" x14ac:dyDescent="0.35">
      <c r="B225" t="s">
        <v>390</v>
      </c>
      <c r="C225">
        <v>229.01759999999999</v>
      </c>
      <c r="D225" t="s">
        <v>395</v>
      </c>
      <c r="E225">
        <v>-1</v>
      </c>
      <c r="F225">
        <v>6.1</v>
      </c>
      <c r="G225">
        <v>229.01759999999999</v>
      </c>
      <c r="H225">
        <v>-1</v>
      </c>
      <c r="I225">
        <v>35</v>
      </c>
      <c r="J225" t="s">
        <v>397</v>
      </c>
    </row>
    <row r="226" spans="2:10" x14ac:dyDescent="0.35">
      <c r="B226" t="s">
        <v>390</v>
      </c>
      <c r="C226">
        <v>229.01759999999999</v>
      </c>
      <c r="D226" t="s">
        <v>395</v>
      </c>
      <c r="E226">
        <v>-1</v>
      </c>
      <c r="F226">
        <v>6.1</v>
      </c>
      <c r="G226">
        <v>121.02889999999999</v>
      </c>
      <c r="H226">
        <v>-1</v>
      </c>
      <c r="I226">
        <v>35</v>
      </c>
      <c r="J226" t="s">
        <v>397</v>
      </c>
    </row>
    <row r="227" spans="2:10" x14ac:dyDescent="0.35">
      <c r="B227" t="s">
        <v>324</v>
      </c>
      <c r="C227">
        <v>234.11359999999999</v>
      </c>
      <c r="D227" t="s">
        <v>395</v>
      </c>
      <c r="E227">
        <v>-1</v>
      </c>
      <c r="F227">
        <v>11.3</v>
      </c>
      <c r="G227">
        <v>234.11359999999999</v>
      </c>
      <c r="H227">
        <v>-1</v>
      </c>
      <c r="I227">
        <v>35</v>
      </c>
      <c r="J227" t="s">
        <v>397</v>
      </c>
    </row>
    <row r="228" spans="2:10" x14ac:dyDescent="0.35">
      <c r="B228" t="s">
        <v>324</v>
      </c>
      <c r="C228">
        <v>234.11359999999999</v>
      </c>
      <c r="D228" t="s">
        <v>395</v>
      </c>
      <c r="E228">
        <v>-1</v>
      </c>
      <c r="F228">
        <v>11.3</v>
      </c>
      <c r="G228">
        <v>82.066000000000003</v>
      </c>
      <c r="H228">
        <v>-1</v>
      </c>
      <c r="I228">
        <v>35</v>
      </c>
      <c r="J228" t="s">
        <v>397</v>
      </c>
    </row>
    <row r="229" spans="2:10" x14ac:dyDescent="0.35">
      <c r="B229" t="s">
        <v>324</v>
      </c>
      <c r="C229">
        <v>234.11359999999999</v>
      </c>
      <c r="D229" t="s">
        <v>395</v>
      </c>
      <c r="E229">
        <v>-1</v>
      </c>
      <c r="F229">
        <v>11.3</v>
      </c>
      <c r="G229">
        <v>190.12469999999999</v>
      </c>
      <c r="H229">
        <v>-1</v>
      </c>
      <c r="I229">
        <v>35</v>
      </c>
      <c r="J229" t="s">
        <v>397</v>
      </c>
    </row>
    <row r="230" spans="2:10" x14ac:dyDescent="0.35">
      <c r="B230" t="s">
        <v>325</v>
      </c>
      <c r="C230">
        <v>311.1037</v>
      </c>
      <c r="D230" t="s">
        <v>395</v>
      </c>
      <c r="E230">
        <v>-1</v>
      </c>
      <c r="F230">
        <v>11.1</v>
      </c>
      <c r="G230">
        <v>311.1037</v>
      </c>
      <c r="H230">
        <v>-1</v>
      </c>
      <c r="I230">
        <v>35</v>
      </c>
      <c r="J230" t="s">
        <v>397</v>
      </c>
    </row>
    <row r="231" spans="2:10" x14ac:dyDescent="0.35">
      <c r="B231" t="s">
        <v>325</v>
      </c>
      <c r="C231">
        <v>311.1037</v>
      </c>
      <c r="D231" t="s">
        <v>395</v>
      </c>
      <c r="E231">
        <v>-1</v>
      </c>
      <c r="F231">
        <v>11.1</v>
      </c>
      <c r="G231">
        <v>144.0453</v>
      </c>
      <c r="H231">
        <v>-1</v>
      </c>
      <c r="I231">
        <v>35</v>
      </c>
      <c r="J231" t="s">
        <v>397</v>
      </c>
    </row>
    <row r="232" spans="2:10" x14ac:dyDescent="0.35">
      <c r="B232" t="s">
        <v>325</v>
      </c>
      <c r="C232">
        <v>311.1037</v>
      </c>
      <c r="D232" t="s">
        <v>395</v>
      </c>
      <c r="E232">
        <v>-1</v>
      </c>
      <c r="F232">
        <v>11.1</v>
      </c>
      <c r="G232">
        <v>128.04920000000001</v>
      </c>
      <c r="H232">
        <v>-1</v>
      </c>
      <c r="I232">
        <v>35</v>
      </c>
      <c r="J232" t="s">
        <v>397</v>
      </c>
    </row>
    <row r="233" spans="2:10" x14ac:dyDescent="0.35">
      <c r="B233" t="s">
        <v>326</v>
      </c>
      <c r="C233">
        <v>415.12990000000002</v>
      </c>
      <c r="D233" t="s">
        <v>395</v>
      </c>
      <c r="E233">
        <v>-1</v>
      </c>
      <c r="F233">
        <v>12.7</v>
      </c>
      <c r="G233">
        <v>415.12990000000002</v>
      </c>
      <c r="H233">
        <v>-1</v>
      </c>
      <c r="I233">
        <v>35</v>
      </c>
      <c r="J233" t="s">
        <v>397</v>
      </c>
    </row>
    <row r="234" spans="2:10" x14ac:dyDescent="0.35">
      <c r="B234" t="s">
        <v>326</v>
      </c>
      <c r="C234">
        <v>415.12990000000002</v>
      </c>
      <c r="D234" t="s">
        <v>395</v>
      </c>
      <c r="E234">
        <v>-1</v>
      </c>
      <c r="F234">
        <v>12.7</v>
      </c>
      <c r="G234">
        <v>250.08840000000001</v>
      </c>
      <c r="H234">
        <v>-1</v>
      </c>
      <c r="I234">
        <v>35</v>
      </c>
      <c r="J234" t="s">
        <v>397</v>
      </c>
    </row>
    <row r="235" spans="2:10" x14ac:dyDescent="0.35">
      <c r="B235" t="s">
        <v>326</v>
      </c>
      <c r="C235">
        <v>415.12990000000002</v>
      </c>
      <c r="D235" t="s">
        <v>395</v>
      </c>
      <c r="E235">
        <v>-1</v>
      </c>
      <c r="F235">
        <v>12.7</v>
      </c>
      <c r="G235">
        <v>144.0453</v>
      </c>
      <c r="H235">
        <v>-1</v>
      </c>
      <c r="I235">
        <v>35</v>
      </c>
      <c r="J235" t="s">
        <v>397</v>
      </c>
    </row>
    <row r="236" spans="2:10" x14ac:dyDescent="0.35">
      <c r="B236" t="s">
        <v>327</v>
      </c>
      <c r="C236">
        <v>234.11359999999999</v>
      </c>
      <c r="D236" t="s">
        <v>395</v>
      </c>
      <c r="E236">
        <v>-1</v>
      </c>
      <c r="F236">
        <v>11.2</v>
      </c>
      <c r="G236">
        <v>234.11359999999999</v>
      </c>
      <c r="H236">
        <v>-1</v>
      </c>
      <c r="I236">
        <v>35</v>
      </c>
      <c r="J236" t="s">
        <v>397</v>
      </c>
    </row>
    <row r="237" spans="2:10" x14ac:dyDescent="0.35">
      <c r="B237" t="s">
        <v>327</v>
      </c>
      <c r="C237">
        <v>234.11359999999999</v>
      </c>
      <c r="D237" t="s">
        <v>395</v>
      </c>
      <c r="E237">
        <v>-1</v>
      </c>
      <c r="F237">
        <v>11.2</v>
      </c>
      <c r="G237">
        <v>190.12190000000001</v>
      </c>
      <c r="H237">
        <v>-1</v>
      </c>
      <c r="I237">
        <v>35</v>
      </c>
      <c r="J237" t="s">
        <v>397</v>
      </c>
    </row>
    <row r="238" spans="2:10" x14ac:dyDescent="0.35">
      <c r="B238" t="s">
        <v>327</v>
      </c>
      <c r="C238">
        <v>234.11359999999999</v>
      </c>
      <c r="D238" t="s">
        <v>395</v>
      </c>
      <c r="E238">
        <v>-1</v>
      </c>
      <c r="F238">
        <v>11.2</v>
      </c>
      <c r="G238">
        <v>82.065200000000004</v>
      </c>
      <c r="H238">
        <v>-1</v>
      </c>
      <c r="I238">
        <v>35</v>
      </c>
      <c r="J238" t="s">
        <v>397</v>
      </c>
    </row>
    <row r="239" spans="2:10" x14ac:dyDescent="0.35">
      <c r="B239" t="s">
        <v>328</v>
      </c>
      <c r="C239">
        <v>249.12450000000001</v>
      </c>
      <c r="D239" t="s">
        <v>395</v>
      </c>
      <c r="E239">
        <v>-1</v>
      </c>
      <c r="F239">
        <v>3.3</v>
      </c>
      <c r="G239">
        <v>249.12450000000001</v>
      </c>
      <c r="H239">
        <v>-1</v>
      </c>
      <c r="I239">
        <v>35</v>
      </c>
      <c r="J239" t="s">
        <v>397</v>
      </c>
    </row>
    <row r="240" spans="2:10" x14ac:dyDescent="0.35">
      <c r="B240" t="s">
        <v>328</v>
      </c>
      <c r="C240">
        <v>249.12450000000001</v>
      </c>
      <c r="D240" t="s">
        <v>395</v>
      </c>
      <c r="E240">
        <v>-1</v>
      </c>
      <c r="F240">
        <v>3.3</v>
      </c>
      <c r="G240">
        <v>128.0711</v>
      </c>
      <c r="H240">
        <v>-1</v>
      </c>
      <c r="I240">
        <v>35</v>
      </c>
      <c r="J240" t="s">
        <v>397</v>
      </c>
    </row>
    <row r="241" spans="2:10" x14ac:dyDescent="0.35">
      <c r="B241" t="s">
        <v>328</v>
      </c>
      <c r="C241">
        <v>249.12450000000001</v>
      </c>
      <c r="D241" t="s">
        <v>395</v>
      </c>
      <c r="E241">
        <v>-1</v>
      </c>
      <c r="F241">
        <v>3.3</v>
      </c>
      <c r="G241">
        <v>120.04430000000001</v>
      </c>
      <c r="H241">
        <v>-1</v>
      </c>
      <c r="I241">
        <v>35</v>
      </c>
      <c r="J241" t="s">
        <v>397</v>
      </c>
    </row>
    <row r="242" spans="2:10" x14ac:dyDescent="0.35">
      <c r="B242" t="s">
        <v>329</v>
      </c>
      <c r="C242">
        <v>353.15069999999997</v>
      </c>
      <c r="D242" t="s">
        <v>395</v>
      </c>
      <c r="E242">
        <v>-1</v>
      </c>
      <c r="F242">
        <v>10.8</v>
      </c>
      <c r="G242">
        <v>353.15069999999997</v>
      </c>
      <c r="H242">
        <v>-1</v>
      </c>
      <c r="I242">
        <v>35</v>
      </c>
      <c r="J242" t="s">
        <v>397</v>
      </c>
    </row>
    <row r="243" spans="2:10" x14ac:dyDescent="0.35">
      <c r="B243" t="s">
        <v>329</v>
      </c>
      <c r="C243">
        <v>353.15069999999997</v>
      </c>
      <c r="D243" t="s">
        <v>395</v>
      </c>
      <c r="E243">
        <v>-1</v>
      </c>
      <c r="F243">
        <v>10.8</v>
      </c>
      <c r="G243">
        <v>188.10599999999999</v>
      </c>
      <c r="H243">
        <v>-1</v>
      </c>
      <c r="I243">
        <v>35</v>
      </c>
      <c r="J243" t="s">
        <v>397</v>
      </c>
    </row>
    <row r="244" spans="2:10" x14ac:dyDescent="0.35">
      <c r="B244" t="s">
        <v>329</v>
      </c>
      <c r="C244">
        <v>353.15069999999997</v>
      </c>
      <c r="D244" t="s">
        <v>395</v>
      </c>
      <c r="E244">
        <v>-1</v>
      </c>
      <c r="F244">
        <v>10.8</v>
      </c>
      <c r="G244">
        <v>120.04430000000001</v>
      </c>
      <c r="H244">
        <v>-1</v>
      </c>
      <c r="I244">
        <v>35</v>
      </c>
      <c r="J244" t="s">
        <v>397</v>
      </c>
    </row>
    <row r="245" spans="2:10" x14ac:dyDescent="0.35">
      <c r="B245" t="s">
        <v>330</v>
      </c>
      <c r="C245">
        <v>237.04040000000001</v>
      </c>
      <c r="D245" t="s">
        <v>395</v>
      </c>
      <c r="E245">
        <v>-1</v>
      </c>
      <c r="F245">
        <v>7.7</v>
      </c>
      <c r="G245">
        <v>237.04040000000001</v>
      </c>
      <c r="H245">
        <v>-1</v>
      </c>
      <c r="I245">
        <v>35</v>
      </c>
      <c r="J245" t="s">
        <v>397</v>
      </c>
    </row>
    <row r="246" spans="2:10" x14ac:dyDescent="0.35">
      <c r="B246" t="s">
        <v>330</v>
      </c>
      <c r="C246">
        <v>237.04040000000001</v>
      </c>
      <c r="D246" t="s">
        <v>395</v>
      </c>
      <c r="E246">
        <v>-1</v>
      </c>
      <c r="F246">
        <v>7.7</v>
      </c>
      <c r="G246">
        <v>70.013000000000005</v>
      </c>
      <c r="H246">
        <v>-1</v>
      </c>
      <c r="I246">
        <v>35</v>
      </c>
      <c r="J246" t="s">
        <v>397</v>
      </c>
    </row>
    <row r="247" spans="2:10" x14ac:dyDescent="0.35">
      <c r="B247" t="s">
        <v>330</v>
      </c>
      <c r="C247">
        <v>237.04040000000001</v>
      </c>
      <c r="D247" t="s">
        <v>395</v>
      </c>
      <c r="E247">
        <v>-1</v>
      </c>
      <c r="F247">
        <v>7.7</v>
      </c>
      <c r="G247">
        <v>121.029</v>
      </c>
      <c r="H247">
        <v>-1</v>
      </c>
      <c r="I247">
        <v>35</v>
      </c>
      <c r="J247" t="s">
        <v>397</v>
      </c>
    </row>
    <row r="248" spans="2:10" x14ac:dyDescent="0.35">
      <c r="B248" t="s">
        <v>331</v>
      </c>
      <c r="C248">
        <v>252.07</v>
      </c>
      <c r="D248" t="s">
        <v>395</v>
      </c>
      <c r="E248">
        <v>-1</v>
      </c>
      <c r="F248">
        <v>9.4</v>
      </c>
      <c r="G248">
        <v>252.07</v>
      </c>
      <c r="H248">
        <v>-1</v>
      </c>
      <c r="I248">
        <v>35</v>
      </c>
      <c r="J248" t="s">
        <v>397</v>
      </c>
    </row>
    <row r="249" spans="2:10" x14ac:dyDescent="0.35">
      <c r="B249" t="s">
        <v>331</v>
      </c>
      <c r="C249">
        <v>252.07</v>
      </c>
      <c r="D249" t="s">
        <v>395</v>
      </c>
      <c r="E249">
        <v>-1</v>
      </c>
      <c r="F249">
        <v>9.4</v>
      </c>
      <c r="G249">
        <v>160.0753</v>
      </c>
      <c r="H249">
        <v>-1</v>
      </c>
      <c r="I249">
        <v>35</v>
      </c>
      <c r="J249" t="s">
        <v>397</v>
      </c>
    </row>
    <row r="250" spans="2:10" x14ac:dyDescent="0.35">
      <c r="B250" t="s">
        <v>331</v>
      </c>
      <c r="C250">
        <v>252.07</v>
      </c>
      <c r="D250" t="s">
        <v>395</v>
      </c>
      <c r="E250">
        <v>-1</v>
      </c>
      <c r="F250">
        <v>9.4</v>
      </c>
      <c r="G250">
        <v>146.0599</v>
      </c>
      <c r="H250">
        <v>-1</v>
      </c>
      <c r="I250">
        <v>35</v>
      </c>
      <c r="J250" t="s">
        <v>397</v>
      </c>
    </row>
    <row r="251" spans="2:10" x14ac:dyDescent="0.35">
      <c r="B251" t="s">
        <v>381</v>
      </c>
      <c r="C251">
        <v>296.08499999999998</v>
      </c>
      <c r="D251" t="s">
        <v>395</v>
      </c>
      <c r="E251">
        <v>-1</v>
      </c>
      <c r="F251">
        <v>3.1</v>
      </c>
      <c r="G251">
        <v>296.08499999999998</v>
      </c>
      <c r="H251">
        <v>-1</v>
      </c>
      <c r="I251">
        <v>35</v>
      </c>
      <c r="J251" t="s">
        <v>397</v>
      </c>
    </row>
    <row r="252" spans="2:10" x14ac:dyDescent="0.35">
      <c r="B252" t="s">
        <v>381</v>
      </c>
      <c r="C252">
        <v>296.08499999999998</v>
      </c>
      <c r="D252" t="s">
        <v>395</v>
      </c>
      <c r="E252">
        <v>-1</v>
      </c>
      <c r="F252">
        <v>3.1</v>
      </c>
      <c r="G252">
        <v>134.04560000000001</v>
      </c>
      <c r="H252">
        <v>-1</v>
      </c>
      <c r="I252">
        <v>35</v>
      </c>
      <c r="J252" t="s">
        <v>397</v>
      </c>
    </row>
    <row r="253" spans="2:10" x14ac:dyDescent="0.35">
      <c r="B253" t="s">
        <v>391</v>
      </c>
      <c r="C253">
        <v>342.09109999999998</v>
      </c>
      <c r="D253" t="s">
        <v>399</v>
      </c>
      <c r="E253">
        <v>-1</v>
      </c>
      <c r="F253">
        <v>1.7</v>
      </c>
      <c r="G253">
        <v>342.09109999999998</v>
      </c>
      <c r="H253">
        <v>-1</v>
      </c>
      <c r="I253">
        <v>35</v>
      </c>
      <c r="J253" t="s">
        <v>397</v>
      </c>
    </row>
    <row r="254" spans="2:10" x14ac:dyDescent="0.35">
      <c r="B254" t="s">
        <v>332</v>
      </c>
      <c r="C254">
        <v>400.10849999999999</v>
      </c>
      <c r="D254" t="s">
        <v>395</v>
      </c>
      <c r="E254">
        <v>-1</v>
      </c>
      <c r="F254">
        <v>8.6</v>
      </c>
      <c r="G254">
        <v>400.10849999999999</v>
      </c>
      <c r="H254">
        <v>-1</v>
      </c>
      <c r="I254">
        <v>35</v>
      </c>
      <c r="J254" t="s">
        <v>397</v>
      </c>
    </row>
    <row r="255" spans="2:10" x14ac:dyDescent="0.35">
      <c r="B255" t="s">
        <v>332</v>
      </c>
      <c r="C255">
        <v>400.10849999999999</v>
      </c>
      <c r="D255" t="s">
        <v>395</v>
      </c>
      <c r="E255">
        <v>-1</v>
      </c>
      <c r="F255">
        <v>8.6</v>
      </c>
      <c r="G255">
        <v>238.07239999999999</v>
      </c>
      <c r="H255">
        <v>-1</v>
      </c>
      <c r="I255">
        <v>35</v>
      </c>
      <c r="J255" t="s">
        <v>397</v>
      </c>
    </row>
    <row r="256" spans="2:10" x14ac:dyDescent="0.35">
      <c r="B256" t="s">
        <v>332</v>
      </c>
      <c r="C256">
        <v>400.10849999999999</v>
      </c>
      <c r="D256" t="s">
        <v>395</v>
      </c>
      <c r="E256">
        <v>-1</v>
      </c>
      <c r="F256">
        <v>8.6</v>
      </c>
      <c r="G256">
        <v>117.01990000000001</v>
      </c>
      <c r="H256">
        <v>-1</v>
      </c>
      <c r="I256">
        <v>35</v>
      </c>
      <c r="J256" t="s">
        <v>397</v>
      </c>
    </row>
    <row r="257" spans="2:10" x14ac:dyDescent="0.35">
      <c r="B257" t="s">
        <v>333</v>
      </c>
      <c r="C257">
        <v>354.11939999999998</v>
      </c>
      <c r="D257" t="s">
        <v>395</v>
      </c>
      <c r="E257">
        <v>-1</v>
      </c>
      <c r="F257">
        <v>4</v>
      </c>
      <c r="G257">
        <v>354.11939999999998</v>
      </c>
      <c r="H257">
        <v>-1</v>
      </c>
      <c r="I257">
        <v>35</v>
      </c>
      <c r="J257" t="s">
        <v>397</v>
      </c>
    </row>
    <row r="258" spans="2:10" x14ac:dyDescent="0.35">
      <c r="B258" t="s">
        <v>333</v>
      </c>
      <c r="C258">
        <v>354.11939999999998</v>
      </c>
      <c r="D258" t="s">
        <v>395</v>
      </c>
      <c r="E258">
        <v>-1</v>
      </c>
      <c r="F258">
        <v>4</v>
      </c>
      <c r="G258">
        <v>89.023799999999994</v>
      </c>
      <c r="H258">
        <v>-1</v>
      </c>
      <c r="I258">
        <v>35</v>
      </c>
      <c r="J258" t="s">
        <v>397</v>
      </c>
    </row>
    <row r="259" spans="2:10" x14ac:dyDescent="0.35">
      <c r="B259" t="s">
        <v>333</v>
      </c>
      <c r="C259">
        <v>354.11939999999998</v>
      </c>
      <c r="D259" t="s">
        <v>395</v>
      </c>
      <c r="E259">
        <v>-1</v>
      </c>
      <c r="F259">
        <v>4</v>
      </c>
      <c r="G259">
        <v>120.0442</v>
      </c>
      <c r="H259">
        <v>-1</v>
      </c>
      <c r="I259">
        <v>35</v>
      </c>
      <c r="J259" t="s">
        <v>397</v>
      </c>
    </row>
    <row r="260" spans="2:10" x14ac:dyDescent="0.35">
      <c r="B260" t="s">
        <v>333</v>
      </c>
      <c r="C260">
        <v>354.11939999999998</v>
      </c>
      <c r="D260" t="s">
        <v>395</v>
      </c>
      <c r="E260">
        <v>-1</v>
      </c>
      <c r="F260">
        <v>6.5</v>
      </c>
      <c r="G260">
        <v>354.11939999999998</v>
      </c>
      <c r="H260">
        <v>-1</v>
      </c>
      <c r="I260">
        <v>35</v>
      </c>
      <c r="J260" t="s">
        <v>397</v>
      </c>
    </row>
    <row r="261" spans="2:10" x14ac:dyDescent="0.35">
      <c r="B261" t="s">
        <v>333</v>
      </c>
      <c r="C261">
        <v>354.11939999999998</v>
      </c>
      <c r="D261" t="s">
        <v>395</v>
      </c>
      <c r="E261">
        <v>-1</v>
      </c>
      <c r="F261">
        <v>6.5</v>
      </c>
      <c r="G261">
        <v>89.023799999999994</v>
      </c>
      <c r="H261">
        <v>-1</v>
      </c>
      <c r="I261">
        <v>35</v>
      </c>
      <c r="J261" t="s">
        <v>397</v>
      </c>
    </row>
    <row r="262" spans="2:10" x14ac:dyDescent="0.35">
      <c r="B262" t="s">
        <v>334</v>
      </c>
      <c r="C262">
        <v>458.1456</v>
      </c>
      <c r="D262" t="s">
        <v>395</v>
      </c>
      <c r="E262">
        <v>-1</v>
      </c>
      <c r="F262">
        <v>10.9</v>
      </c>
      <c r="G262">
        <v>458.1456</v>
      </c>
      <c r="H262">
        <v>-1</v>
      </c>
      <c r="I262">
        <v>35</v>
      </c>
      <c r="J262" t="s">
        <v>397</v>
      </c>
    </row>
    <row r="263" spans="2:10" x14ac:dyDescent="0.35">
      <c r="B263" t="s">
        <v>334</v>
      </c>
      <c r="C263">
        <v>458.1456</v>
      </c>
      <c r="D263" t="s">
        <v>395</v>
      </c>
      <c r="E263">
        <v>-1</v>
      </c>
      <c r="F263">
        <v>10.9</v>
      </c>
      <c r="G263">
        <v>204.0667</v>
      </c>
      <c r="H263">
        <v>-1</v>
      </c>
      <c r="I263">
        <v>35</v>
      </c>
      <c r="J263" t="s">
        <v>397</v>
      </c>
    </row>
    <row r="264" spans="2:10" x14ac:dyDescent="0.35">
      <c r="B264" t="s">
        <v>334</v>
      </c>
      <c r="C264">
        <v>458.1456</v>
      </c>
      <c r="D264" t="s">
        <v>395</v>
      </c>
      <c r="E264">
        <v>-1</v>
      </c>
      <c r="F264">
        <v>10.9</v>
      </c>
      <c r="G264">
        <v>89.023799999999994</v>
      </c>
      <c r="H264">
        <v>-1</v>
      </c>
      <c r="I264">
        <v>35</v>
      </c>
      <c r="J264" t="s">
        <v>397</v>
      </c>
    </row>
    <row r="265" spans="2:10" x14ac:dyDescent="0.35">
      <c r="B265" t="s">
        <v>339</v>
      </c>
      <c r="C265">
        <v>235.1088</v>
      </c>
      <c r="D265" t="s">
        <v>395</v>
      </c>
      <c r="E265">
        <v>-1</v>
      </c>
      <c r="F265">
        <v>3</v>
      </c>
      <c r="G265">
        <v>235.1088</v>
      </c>
      <c r="H265">
        <v>-1</v>
      </c>
      <c r="I265">
        <v>35</v>
      </c>
      <c r="J265" t="s">
        <v>397</v>
      </c>
    </row>
    <row r="266" spans="2:10" x14ac:dyDescent="0.35">
      <c r="B266" t="s">
        <v>339</v>
      </c>
      <c r="C266">
        <v>235.1088</v>
      </c>
      <c r="D266" t="s">
        <v>395</v>
      </c>
      <c r="E266">
        <v>-1</v>
      </c>
      <c r="F266">
        <v>3</v>
      </c>
      <c r="G266">
        <v>114.056</v>
      </c>
      <c r="H266">
        <v>-1</v>
      </c>
      <c r="I266">
        <v>35</v>
      </c>
      <c r="J266" t="s">
        <v>397</v>
      </c>
    </row>
    <row r="267" spans="2:10" x14ac:dyDescent="0.35">
      <c r="B267" t="s">
        <v>339</v>
      </c>
      <c r="C267">
        <v>235.1088</v>
      </c>
      <c r="D267" t="s">
        <v>395</v>
      </c>
      <c r="E267">
        <v>-1</v>
      </c>
      <c r="F267">
        <v>3</v>
      </c>
      <c r="G267">
        <v>120.0442</v>
      </c>
      <c r="H267">
        <v>-1</v>
      </c>
      <c r="I267">
        <v>35</v>
      </c>
      <c r="J267" t="s">
        <v>397</v>
      </c>
    </row>
    <row r="268" spans="2:10" x14ac:dyDescent="0.35">
      <c r="B268" t="s">
        <v>340</v>
      </c>
      <c r="C268">
        <v>339.13499999999999</v>
      </c>
      <c r="D268" t="s">
        <v>395</v>
      </c>
      <c r="E268">
        <v>-1</v>
      </c>
      <c r="F268">
        <v>10.4</v>
      </c>
      <c r="G268">
        <v>339.13499999999999</v>
      </c>
      <c r="H268">
        <v>-1</v>
      </c>
      <c r="I268">
        <v>35</v>
      </c>
      <c r="J268" t="s">
        <v>397</v>
      </c>
    </row>
    <row r="269" spans="2:10" x14ac:dyDescent="0.35">
      <c r="B269" t="s">
        <v>340</v>
      </c>
      <c r="C269">
        <v>339.13499999999999</v>
      </c>
      <c r="D269" t="s">
        <v>395</v>
      </c>
      <c r="E269">
        <v>-1</v>
      </c>
      <c r="F269">
        <v>10.4</v>
      </c>
      <c r="G269">
        <v>174.09110000000001</v>
      </c>
      <c r="H269">
        <v>-1</v>
      </c>
      <c r="I269">
        <v>35</v>
      </c>
      <c r="J269" t="s">
        <v>397</v>
      </c>
    </row>
    <row r="270" spans="2:10" x14ac:dyDescent="0.35">
      <c r="B270" t="s">
        <v>340</v>
      </c>
      <c r="C270">
        <v>339.13499999999999</v>
      </c>
      <c r="D270" t="s">
        <v>395</v>
      </c>
      <c r="E270">
        <v>-1</v>
      </c>
      <c r="F270">
        <v>10.4</v>
      </c>
      <c r="G270">
        <v>120.0442</v>
      </c>
      <c r="H270">
        <v>-1</v>
      </c>
      <c r="I270">
        <v>35</v>
      </c>
      <c r="J270" t="s">
        <v>397</v>
      </c>
    </row>
    <row r="271" spans="2:10" x14ac:dyDescent="0.35">
      <c r="B271" t="s">
        <v>382</v>
      </c>
      <c r="C271">
        <v>218.10339999999999</v>
      </c>
      <c r="D271" t="s">
        <v>395</v>
      </c>
      <c r="E271">
        <v>-1</v>
      </c>
      <c r="F271">
        <v>2.6</v>
      </c>
      <c r="G271">
        <v>218.10339999999999</v>
      </c>
      <c r="H271">
        <v>-1</v>
      </c>
      <c r="I271">
        <v>35</v>
      </c>
      <c r="J271" t="s">
        <v>397</v>
      </c>
    </row>
    <row r="272" spans="2:10" x14ac:dyDescent="0.35">
      <c r="B272" t="s">
        <v>382</v>
      </c>
      <c r="C272">
        <v>218.10339999999999</v>
      </c>
      <c r="D272" t="s">
        <v>395</v>
      </c>
      <c r="E272">
        <v>-1</v>
      </c>
      <c r="F272">
        <v>2.6</v>
      </c>
      <c r="G272">
        <v>88.039199999999994</v>
      </c>
      <c r="H272">
        <v>-1</v>
      </c>
      <c r="I272">
        <v>35</v>
      </c>
      <c r="J272" t="s">
        <v>397</v>
      </c>
    </row>
    <row r="273" spans="2:10" x14ac:dyDescent="0.35">
      <c r="B273" t="s">
        <v>382</v>
      </c>
      <c r="C273">
        <v>218.10339999999999</v>
      </c>
      <c r="D273" t="s">
        <v>395</v>
      </c>
      <c r="E273">
        <v>-1</v>
      </c>
      <c r="F273">
        <v>2.6</v>
      </c>
      <c r="G273">
        <v>146.0806</v>
      </c>
      <c r="H273">
        <v>-1</v>
      </c>
      <c r="I273">
        <v>35</v>
      </c>
      <c r="J273" t="s">
        <v>397</v>
      </c>
    </row>
    <row r="274" spans="2:10" x14ac:dyDescent="0.35">
      <c r="B274" t="s">
        <v>341</v>
      </c>
      <c r="C274">
        <v>322.12959999999998</v>
      </c>
      <c r="D274" t="s">
        <v>395</v>
      </c>
      <c r="E274">
        <v>-1</v>
      </c>
      <c r="F274">
        <v>10.8</v>
      </c>
      <c r="G274">
        <v>322.12959999999998</v>
      </c>
      <c r="H274">
        <v>-1</v>
      </c>
      <c r="I274">
        <v>35</v>
      </c>
      <c r="J274" t="s">
        <v>397</v>
      </c>
    </row>
    <row r="275" spans="2:10" x14ac:dyDescent="0.35">
      <c r="B275" t="s">
        <v>341</v>
      </c>
      <c r="C275">
        <v>322.12959999999998</v>
      </c>
      <c r="D275" t="s">
        <v>395</v>
      </c>
      <c r="E275">
        <v>-1</v>
      </c>
      <c r="F275">
        <v>10.8</v>
      </c>
      <c r="G275">
        <v>128.0711</v>
      </c>
      <c r="H275">
        <v>-1</v>
      </c>
      <c r="I275">
        <v>35</v>
      </c>
      <c r="J275" t="s">
        <v>397</v>
      </c>
    </row>
    <row r="276" spans="2:10" x14ac:dyDescent="0.35">
      <c r="B276" t="s">
        <v>341</v>
      </c>
      <c r="C276">
        <v>322.12959999999998</v>
      </c>
      <c r="D276" t="s">
        <v>395</v>
      </c>
      <c r="E276">
        <v>-1</v>
      </c>
      <c r="F276">
        <v>10.8</v>
      </c>
      <c r="G276">
        <v>121.02889999999999</v>
      </c>
      <c r="H276">
        <v>-1</v>
      </c>
      <c r="I276">
        <v>35</v>
      </c>
      <c r="J276" t="s">
        <v>397</v>
      </c>
    </row>
    <row r="277" spans="2:10" x14ac:dyDescent="0.35">
      <c r="B277" t="s">
        <v>342</v>
      </c>
      <c r="C277">
        <v>426.1558</v>
      </c>
      <c r="D277" t="s">
        <v>395</v>
      </c>
      <c r="E277">
        <v>-1</v>
      </c>
      <c r="F277">
        <v>12.9</v>
      </c>
      <c r="G277">
        <v>426.1558</v>
      </c>
      <c r="H277">
        <v>-1</v>
      </c>
      <c r="I277">
        <v>35</v>
      </c>
      <c r="J277" t="s">
        <v>397</v>
      </c>
    </row>
    <row r="278" spans="2:10" x14ac:dyDescent="0.35">
      <c r="B278" t="s">
        <v>342</v>
      </c>
      <c r="C278">
        <v>426.1558</v>
      </c>
      <c r="D278" t="s">
        <v>395</v>
      </c>
      <c r="E278">
        <v>-1</v>
      </c>
      <c r="F278">
        <v>12.9</v>
      </c>
      <c r="G278">
        <v>204.1028</v>
      </c>
      <c r="H278">
        <v>-1</v>
      </c>
      <c r="I278">
        <v>35</v>
      </c>
      <c r="J278" t="s">
        <v>397</v>
      </c>
    </row>
    <row r="279" spans="2:10" x14ac:dyDescent="0.35">
      <c r="B279" t="s">
        <v>342</v>
      </c>
      <c r="C279">
        <v>426.1558</v>
      </c>
      <c r="D279" t="s">
        <v>395</v>
      </c>
      <c r="E279">
        <v>-1</v>
      </c>
      <c r="F279">
        <v>12.9</v>
      </c>
      <c r="G279">
        <v>121.02889999999999</v>
      </c>
      <c r="H279">
        <v>-1</v>
      </c>
      <c r="I279">
        <v>35</v>
      </c>
      <c r="J279" t="s">
        <v>397</v>
      </c>
    </row>
    <row r="280" spans="2:10" x14ac:dyDescent="0.35">
      <c r="B280" t="s">
        <v>392</v>
      </c>
      <c r="C280">
        <v>268.09789999999998</v>
      </c>
      <c r="D280" t="s">
        <v>395</v>
      </c>
      <c r="E280">
        <v>-1</v>
      </c>
      <c r="F280">
        <v>11.4</v>
      </c>
      <c r="G280">
        <v>268.09789999999998</v>
      </c>
      <c r="H280">
        <v>-1</v>
      </c>
      <c r="I280">
        <v>35</v>
      </c>
      <c r="J280" t="s">
        <v>397</v>
      </c>
    </row>
    <row r="281" spans="2:10" x14ac:dyDescent="0.35">
      <c r="B281" t="s">
        <v>392</v>
      </c>
      <c r="C281">
        <v>268.09789999999998</v>
      </c>
      <c r="D281" t="s">
        <v>395</v>
      </c>
      <c r="E281">
        <v>-1</v>
      </c>
      <c r="F281">
        <v>11.4</v>
      </c>
      <c r="G281">
        <v>91.050700000000006</v>
      </c>
      <c r="H281">
        <v>-1</v>
      </c>
      <c r="I281">
        <v>35</v>
      </c>
      <c r="J281" t="s">
        <v>397</v>
      </c>
    </row>
    <row r="282" spans="2:10" x14ac:dyDescent="0.35">
      <c r="B282" t="s">
        <v>392</v>
      </c>
      <c r="C282">
        <v>268.09789999999998</v>
      </c>
      <c r="D282" t="s">
        <v>395</v>
      </c>
      <c r="E282">
        <v>-1</v>
      </c>
      <c r="F282">
        <v>11.4</v>
      </c>
      <c r="G282">
        <v>120.0442</v>
      </c>
      <c r="H282">
        <v>-1</v>
      </c>
      <c r="I282">
        <v>35</v>
      </c>
      <c r="J282" t="s">
        <v>397</v>
      </c>
    </row>
    <row r="283" spans="2:10" x14ac:dyDescent="0.35">
      <c r="B283" t="s">
        <v>343</v>
      </c>
      <c r="C283">
        <v>218.0823</v>
      </c>
      <c r="D283" t="s">
        <v>395</v>
      </c>
      <c r="E283">
        <v>-1</v>
      </c>
      <c r="F283">
        <v>7.9</v>
      </c>
      <c r="G283">
        <v>218.0823</v>
      </c>
      <c r="H283">
        <v>-1</v>
      </c>
      <c r="I283">
        <v>35</v>
      </c>
      <c r="J283" t="s">
        <v>397</v>
      </c>
    </row>
    <row r="284" spans="2:10" x14ac:dyDescent="0.35">
      <c r="B284" t="s">
        <v>343</v>
      </c>
      <c r="C284">
        <v>218.0823</v>
      </c>
      <c r="D284" t="s">
        <v>395</v>
      </c>
      <c r="E284">
        <v>-1</v>
      </c>
      <c r="F284">
        <v>7.9</v>
      </c>
      <c r="G284">
        <v>146.0608</v>
      </c>
      <c r="H284">
        <v>-1</v>
      </c>
      <c r="I284">
        <v>35</v>
      </c>
      <c r="J284" t="s">
        <v>397</v>
      </c>
    </row>
    <row r="285" spans="2:10" x14ac:dyDescent="0.35">
      <c r="B285" t="s">
        <v>343</v>
      </c>
      <c r="C285">
        <v>218.0823</v>
      </c>
      <c r="D285" t="s">
        <v>395</v>
      </c>
      <c r="E285">
        <v>-1</v>
      </c>
      <c r="F285">
        <v>7.9</v>
      </c>
      <c r="G285">
        <v>172.07660000000001</v>
      </c>
      <c r="H285">
        <v>-1</v>
      </c>
      <c r="I285">
        <v>35</v>
      </c>
      <c r="J285" t="s">
        <v>397</v>
      </c>
    </row>
    <row r="286" spans="2:10" x14ac:dyDescent="0.35">
      <c r="B286" t="s">
        <v>344</v>
      </c>
      <c r="C286">
        <v>191.119</v>
      </c>
      <c r="D286" t="s">
        <v>395</v>
      </c>
      <c r="E286">
        <v>-1</v>
      </c>
      <c r="F286">
        <v>3</v>
      </c>
      <c r="G286">
        <v>191.119</v>
      </c>
      <c r="H286">
        <v>-1</v>
      </c>
      <c r="I286">
        <v>35</v>
      </c>
      <c r="J286" t="s">
        <v>397</v>
      </c>
    </row>
    <row r="287" spans="2:10" x14ac:dyDescent="0.35">
      <c r="B287" t="s">
        <v>344</v>
      </c>
      <c r="C287">
        <v>191.119</v>
      </c>
      <c r="D287" t="s">
        <v>395</v>
      </c>
      <c r="E287">
        <v>-1</v>
      </c>
      <c r="F287">
        <v>3</v>
      </c>
      <c r="G287">
        <v>102.94799999999999</v>
      </c>
      <c r="H287">
        <v>-1</v>
      </c>
      <c r="I287">
        <v>35</v>
      </c>
      <c r="J287" t="s">
        <v>397</v>
      </c>
    </row>
    <row r="288" spans="2:10" x14ac:dyDescent="0.35">
      <c r="B288" t="s">
        <v>345</v>
      </c>
      <c r="C288">
        <v>295.14519999999999</v>
      </c>
      <c r="D288" t="s">
        <v>395</v>
      </c>
      <c r="E288">
        <v>-1</v>
      </c>
      <c r="F288">
        <v>11</v>
      </c>
      <c r="G288">
        <v>295.14519999999999</v>
      </c>
      <c r="H288">
        <v>-1</v>
      </c>
      <c r="I288">
        <v>35</v>
      </c>
      <c r="J288" t="s">
        <v>397</v>
      </c>
    </row>
    <row r="289" spans="2:10" x14ac:dyDescent="0.35">
      <c r="B289" t="s">
        <v>345</v>
      </c>
      <c r="C289">
        <v>295.14519999999999</v>
      </c>
      <c r="D289" t="s">
        <v>395</v>
      </c>
      <c r="E289">
        <v>-1</v>
      </c>
      <c r="F289">
        <v>11</v>
      </c>
      <c r="G289">
        <v>120.0442</v>
      </c>
      <c r="H289">
        <v>-1</v>
      </c>
      <c r="I289">
        <v>35</v>
      </c>
      <c r="J289" t="s">
        <v>397</v>
      </c>
    </row>
    <row r="290" spans="2:10" x14ac:dyDescent="0.35">
      <c r="B290" t="s">
        <v>345</v>
      </c>
      <c r="C290">
        <v>295.14519999999999</v>
      </c>
      <c r="D290" t="s">
        <v>395</v>
      </c>
      <c r="E290">
        <v>-1</v>
      </c>
      <c r="F290">
        <v>11</v>
      </c>
      <c r="G290">
        <v>174.09110000000001</v>
      </c>
      <c r="H290">
        <v>-1</v>
      </c>
      <c r="I290">
        <v>35</v>
      </c>
      <c r="J290" t="s">
        <v>397</v>
      </c>
    </row>
    <row r="291" spans="2:10" x14ac:dyDescent="0.35">
      <c r="B291" t="s">
        <v>346</v>
      </c>
      <c r="C291">
        <v>272.09280000000001</v>
      </c>
      <c r="D291" t="s">
        <v>395</v>
      </c>
      <c r="E291">
        <v>-1</v>
      </c>
      <c r="F291">
        <v>7.5</v>
      </c>
      <c r="G291">
        <v>272.09280000000001</v>
      </c>
      <c r="H291">
        <v>-1</v>
      </c>
      <c r="I291">
        <v>35</v>
      </c>
      <c r="J291" t="s">
        <v>397</v>
      </c>
    </row>
    <row r="292" spans="2:10" x14ac:dyDescent="0.35">
      <c r="B292" t="s">
        <v>346</v>
      </c>
      <c r="C292">
        <v>272.09280000000001</v>
      </c>
      <c r="D292" t="s">
        <v>395</v>
      </c>
      <c r="E292">
        <v>-1</v>
      </c>
      <c r="F292">
        <v>7.5</v>
      </c>
      <c r="G292">
        <v>150.05549999999999</v>
      </c>
      <c r="H292">
        <v>-1</v>
      </c>
      <c r="I292">
        <v>35</v>
      </c>
      <c r="J292" t="s">
        <v>397</v>
      </c>
    </row>
    <row r="293" spans="2:10" x14ac:dyDescent="0.35">
      <c r="B293" t="s">
        <v>346</v>
      </c>
      <c r="C293">
        <v>272.09280000000001</v>
      </c>
      <c r="D293" t="s">
        <v>395</v>
      </c>
      <c r="E293">
        <v>-1</v>
      </c>
      <c r="F293">
        <v>7.5</v>
      </c>
      <c r="G293">
        <v>121.0288</v>
      </c>
      <c r="H293">
        <v>-1</v>
      </c>
      <c r="I293">
        <v>35</v>
      </c>
      <c r="J293" t="s">
        <v>397</v>
      </c>
    </row>
    <row r="294" spans="2:10" x14ac:dyDescent="0.35">
      <c r="B294" t="s">
        <v>347</v>
      </c>
      <c r="C294">
        <v>378.1336</v>
      </c>
      <c r="D294" t="s">
        <v>395</v>
      </c>
      <c r="E294">
        <v>-1</v>
      </c>
      <c r="F294">
        <v>12.4</v>
      </c>
      <c r="G294">
        <v>378.1336</v>
      </c>
      <c r="H294">
        <v>-1</v>
      </c>
      <c r="I294">
        <v>35</v>
      </c>
      <c r="J294" t="s">
        <v>397</v>
      </c>
    </row>
    <row r="295" spans="2:10" x14ac:dyDescent="0.35">
      <c r="B295" t="s">
        <v>352</v>
      </c>
      <c r="C295">
        <v>192.06659999999999</v>
      </c>
      <c r="D295" t="s">
        <v>395</v>
      </c>
      <c r="E295">
        <v>-1</v>
      </c>
      <c r="F295" s="10">
        <v>6.5</v>
      </c>
      <c r="G295">
        <v>192.06659999999999</v>
      </c>
      <c r="H295">
        <v>-1</v>
      </c>
      <c r="I295">
        <v>35</v>
      </c>
      <c r="J295" t="s">
        <v>397</v>
      </c>
    </row>
    <row r="296" spans="2:10" x14ac:dyDescent="0.35">
      <c r="B296" t="s">
        <v>352</v>
      </c>
      <c r="C296">
        <v>192.06659999999999</v>
      </c>
      <c r="D296" t="s">
        <v>395</v>
      </c>
      <c r="E296">
        <v>-1</v>
      </c>
      <c r="F296" s="10">
        <v>6.5</v>
      </c>
      <c r="G296">
        <v>146.0608</v>
      </c>
      <c r="H296">
        <v>-1</v>
      </c>
      <c r="I296">
        <v>35</v>
      </c>
      <c r="J296" t="s">
        <v>397</v>
      </c>
    </row>
    <row r="297" spans="2:10" x14ac:dyDescent="0.35">
      <c r="B297" t="s">
        <v>352</v>
      </c>
      <c r="C297">
        <v>192.06659999999999</v>
      </c>
      <c r="D297" t="s">
        <v>395</v>
      </c>
      <c r="E297">
        <v>-1</v>
      </c>
      <c r="F297" s="10">
        <v>6.5</v>
      </c>
      <c r="G297">
        <v>131.03720000000001</v>
      </c>
      <c r="H297">
        <v>-1</v>
      </c>
      <c r="I297">
        <v>35</v>
      </c>
      <c r="J297" t="s">
        <v>397</v>
      </c>
    </row>
    <row r="298" spans="2:10" x14ac:dyDescent="0.35">
      <c r="B298" t="s">
        <v>353</v>
      </c>
      <c r="C298">
        <v>208.0615</v>
      </c>
      <c r="D298" t="s">
        <v>395</v>
      </c>
      <c r="E298">
        <v>-1</v>
      </c>
      <c r="F298">
        <v>3.6</v>
      </c>
      <c r="G298">
        <v>208.0615</v>
      </c>
      <c r="H298">
        <v>-1</v>
      </c>
      <c r="I298">
        <v>35</v>
      </c>
      <c r="J298" t="s">
        <v>397</v>
      </c>
    </row>
    <row r="299" spans="2:10" x14ac:dyDescent="0.35">
      <c r="B299" t="s">
        <v>353</v>
      </c>
      <c r="C299">
        <v>208.0615</v>
      </c>
      <c r="D299" t="s">
        <v>395</v>
      </c>
      <c r="E299">
        <v>-1</v>
      </c>
      <c r="F299">
        <v>3.6</v>
      </c>
      <c r="G299">
        <v>146.05950000000001</v>
      </c>
      <c r="H299">
        <v>-1</v>
      </c>
      <c r="I299">
        <v>35</v>
      </c>
      <c r="J299" t="s">
        <v>397</v>
      </c>
    </row>
    <row r="300" spans="2:10" x14ac:dyDescent="0.35">
      <c r="B300" t="s">
        <v>353</v>
      </c>
      <c r="C300">
        <v>208.0615</v>
      </c>
      <c r="D300" t="s">
        <v>395</v>
      </c>
      <c r="E300">
        <v>-1</v>
      </c>
      <c r="F300">
        <v>3.6</v>
      </c>
      <c r="G300">
        <v>134.06059999999999</v>
      </c>
      <c r="H300">
        <v>-1</v>
      </c>
      <c r="I300">
        <v>35</v>
      </c>
      <c r="J300" t="s">
        <v>397</v>
      </c>
    </row>
    <row r="301" spans="2:10" x14ac:dyDescent="0.35">
      <c r="B301" t="s">
        <v>354</v>
      </c>
      <c r="C301">
        <v>312.08769999999998</v>
      </c>
      <c r="D301" t="s">
        <v>395</v>
      </c>
      <c r="E301">
        <v>-1</v>
      </c>
      <c r="F301">
        <v>11.6</v>
      </c>
      <c r="G301">
        <v>312.08769999999998</v>
      </c>
      <c r="H301">
        <v>-1</v>
      </c>
      <c r="I301">
        <v>35</v>
      </c>
      <c r="J301" t="s">
        <v>397</v>
      </c>
    </row>
    <row r="302" spans="2:10" x14ac:dyDescent="0.35">
      <c r="B302" t="s">
        <v>354</v>
      </c>
      <c r="C302">
        <v>312.08769999999998</v>
      </c>
      <c r="D302" t="s">
        <v>395</v>
      </c>
      <c r="E302">
        <v>-1</v>
      </c>
      <c r="F302">
        <v>11.6</v>
      </c>
      <c r="G302">
        <v>121.02889999999999</v>
      </c>
      <c r="H302">
        <v>-1</v>
      </c>
      <c r="I302">
        <v>35</v>
      </c>
      <c r="J302" t="s">
        <v>397</v>
      </c>
    </row>
    <row r="303" spans="2:10" x14ac:dyDescent="0.35">
      <c r="B303" t="s">
        <v>356</v>
      </c>
      <c r="C303">
        <v>248.17679999999999</v>
      </c>
      <c r="D303" t="s">
        <v>395</v>
      </c>
      <c r="E303">
        <v>-1</v>
      </c>
      <c r="F303">
        <v>1.9</v>
      </c>
      <c r="G303">
        <v>248.17679999999999</v>
      </c>
      <c r="H303">
        <v>-1</v>
      </c>
      <c r="I303">
        <v>35</v>
      </c>
      <c r="J303" t="s">
        <v>397</v>
      </c>
    </row>
    <row r="304" spans="2:10" x14ac:dyDescent="0.35">
      <c r="B304" t="s">
        <v>357</v>
      </c>
      <c r="C304">
        <v>352.20299999999997</v>
      </c>
      <c r="D304" t="s">
        <v>395</v>
      </c>
      <c r="E304">
        <v>-1</v>
      </c>
      <c r="F304">
        <v>7.9</v>
      </c>
      <c r="G304">
        <v>352.20299999999997</v>
      </c>
      <c r="H304">
        <v>-1</v>
      </c>
      <c r="I304">
        <v>35</v>
      </c>
      <c r="J304" t="s">
        <v>397</v>
      </c>
    </row>
    <row r="305" spans="2:10" x14ac:dyDescent="0.35">
      <c r="B305" t="s">
        <v>357</v>
      </c>
      <c r="C305">
        <v>352.20299999999997</v>
      </c>
      <c r="D305" t="s">
        <v>395</v>
      </c>
      <c r="E305">
        <v>-1</v>
      </c>
      <c r="F305">
        <v>7.9</v>
      </c>
      <c r="G305">
        <v>177.10159999999999</v>
      </c>
      <c r="H305">
        <v>-1</v>
      </c>
      <c r="I305">
        <v>35</v>
      </c>
      <c r="J305" t="s">
        <v>397</v>
      </c>
    </row>
    <row r="306" spans="2:10" x14ac:dyDescent="0.35">
      <c r="B306" t="s">
        <v>357</v>
      </c>
      <c r="C306">
        <v>352.20299999999997</v>
      </c>
      <c r="D306" t="s">
        <v>395</v>
      </c>
      <c r="E306">
        <v>-1</v>
      </c>
      <c r="F306">
        <v>7.9</v>
      </c>
      <c r="G306">
        <v>120.04430000000001</v>
      </c>
      <c r="H306">
        <v>-1</v>
      </c>
      <c r="I306">
        <v>35</v>
      </c>
      <c r="J306" t="s">
        <v>397</v>
      </c>
    </row>
    <row r="307" spans="2:10" x14ac:dyDescent="0.35">
      <c r="B307" t="s">
        <v>358</v>
      </c>
      <c r="C307">
        <v>456.22919999999999</v>
      </c>
      <c r="D307" t="s">
        <v>395</v>
      </c>
      <c r="E307">
        <v>-1</v>
      </c>
      <c r="F307">
        <v>12.2</v>
      </c>
      <c r="G307">
        <v>456.22919999999999</v>
      </c>
      <c r="H307">
        <v>-1</v>
      </c>
      <c r="I307">
        <v>35</v>
      </c>
      <c r="J307" t="s">
        <v>397</v>
      </c>
    </row>
    <row r="308" spans="2:10" x14ac:dyDescent="0.35">
      <c r="B308" t="s">
        <v>358</v>
      </c>
      <c r="C308">
        <v>456.22919999999999</v>
      </c>
      <c r="D308" t="s">
        <v>395</v>
      </c>
      <c r="E308">
        <v>-1</v>
      </c>
      <c r="F308">
        <v>12.2</v>
      </c>
      <c r="G308">
        <v>281.12939999999998</v>
      </c>
      <c r="H308">
        <v>-1</v>
      </c>
      <c r="I308">
        <v>35</v>
      </c>
      <c r="J308" t="s">
        <v>397</v>
      </c>
    </row>
    <row r="309" spans="2:10" x14ac:dyDescent="0.35">
      <c r="B309" t="s">
        <v>358</v>
      </c>
      <c r="C309">
        <v>456.22919999999999</v>
      </c>
      <c r="D309" t="s">
        <v>395</v>
      </c>
      <c r="E309">
        <v>-1</v>
      </c>
      <c r="F309">
        <v>12.2</v>
      </c>
      <c r="G309">
        <v>295.1454</v>
      </c>
      <c r="H309">
        <v>-1</v>
      </c>
      <c r="I309">
        <v>35</v>
      </c>
      <c r="J309" t="s">
        <v>397</v>
      </c>
    </row>
    <row r="310" spans="2:10" x14ac:dyDescent="0.35">
      <c r="B310" t="s">
        <v>393</v>
      </c>
      <c r="C310">
        <v>197.04560000000001</v>
      </c>
      <c r="D310" t="s">
        <v>395</v>
      </c>
      <c r="E310">
        <v>-1</v>
      </c>
      <c r="F310">
        <v>5.4</v>
      </c>
      <c r="G310">
        <v>197.04560000000001</v>
      </c>
      <c r="H310">
        <v>-1</v>
      </c>
      <c r="I310">
        <v>35</v>
      </c>
      <c r="J310" t="s">
        <v>397</v>
      </c>
    </row>
    <row r="311" spans="2:10" x14ac:dyDescent="0.35">
      <c r="B311" t="s">
        <v>393</v>
      </c>
      <c r="C311">
        <v>197.04560000000001</v>
      </c>
      <c r="D311" t="s">
        <v>395</v>
      </c>
      <c r="E311">
        <v>-1</v>
      </c>
      <c r="F311">
        <v>5.4</v>
      </c>
      <c r="G311">
        <v>123.00709999999999</v>
      </c>
      <c r="H311">
        <v>-1</v>
      </c>
      <c r="I311">
        <v>35</v>
      </c>
      <c r="J311" t="s">
        <v>397</v>
      </c>
    </row>
    <row r="312" spans="2:10" x14ac:dyDescent="0.35">
      <c r="B312" t="s">
        <v>393</v>
      </c>
      <c r="C312">
        <v>197.04560000000001</v>
      </c>
      <c r="D312" t="s">
        <v>395</v>
      </c>
      <c r="E312">
        <v>-1</v>
      </c>
      <c r="F312">
        <v>5.4</v>
      </c>
      <c r="G312">
        <v>166.9982</v>
      </c>
      <c r="H312">
        <v>-1</v>
      </c>
      <c r="I312">
        <v>35</v>
      </c>
      <c r="J312" t="s">
        <v>397</v>
      </c>
    </row>
    <row r="313" spans="2:10" x14ac:dyDescent="0.35">
      <c r="B313" t="s">
        <v>359</v>
      </c>
      <c r="C313">
        <v>301.07170000000002</v>
      </c>
      <c r="D313" t="s">
        <v>395</v>
      </c>
      <c r="E313">
        <v>-1</v>
      </c>
      <c r="F313">
        <v>12.7</v>
      </c>
      <c r="G313">
        <v>301.07170000000002</v>
      </c>
      <c r="H313">
        <v>-1</v>
      </c>
      <c r="I313">
        <v>35</v>
      </c>
      <c r="J313" t="s">
        <v>397</v>
      </c>
    </row>
    <row r="314" spans="2:10" x14ac:dyDescent="0.35">
      <c r="B314" t="s">
        <v>359</v>
      </c>
      <c r="C314">
        <v>301.07170000000002</v>
      </c>
      <c r="D314" t="s">
        <v>395</v>
      </c>
      <c r="E314">
        <v>-1</v>
      </c>
      <c r="F314">
        <v>12.7</v>
      </c>
      <c r="G314">
        <v>242.05789999999999</v>
      </c>
      <c r="H314">
        <v>-1</v>
      </c>
      <c r="I314">
        <v>35</v>
      </c>
      <c r="J314" t="s">
        <v>397</v>
      </c>
    </row>
    <row r="315" spans="2:10" x14ac:dyDescent="0.35">
      <c r="B315" t="s">
        <v>359</v>
      </c>
      <c r="C315">
        <v>301.07170000000002</v>
      </c>
      <c r="D315" t="s">
        <v>395</v>
      </c>
      <c r="E315">
        <v>-1</v>
      </c>
      <c r="F315">
        <v>12.7</v>
      </c>
      <c r="G315">
        <v>121.02889999999999</v>
      </c>
      <c r="H315">
        <v>-1</v>
      </c>
      <c r="I315">
        <v>35</v>
      </c>
      <c r="J315" t="s">
        <v>397</v>
      </c>
    </row>
    <row r="316" spans="2:10" x14ac:dyDescent="0.35">
      <c r="B316" t="s">
        <v>360</v>
      </c>
      <c r="C316">
        <v>228.03360000000001</v>
      </c>
      <c r="D316" t="s">
        <v>395</v>
      </c>
      <c r="E316">
        <v>-1</v>
      </c>
      <c r="F316">
        <v>3.2</v>
      </c>
      <c r="G316">
        <v>228.03360000000001</v>
      </c>
      <c r="H316">
        <v>-1</v>
      </c>
      <c r="I316">
        <v>35</v>
      </c>
      <c r="J316" t="s">
        <v>397</v>
      </c>
    </row>
    <row r="317" spans="2:10" x14ac:dyDescent="0.35">
      <c r="B317" t="s">
        <v>360</v>
      </c>
      <c r="C317">
        <v>228.03360000000001</v>
      </c>
      <c r="D317" t="s">
        <v>395</v>
      </c>
      <c r="E317">
        <v>-1</v>
      </c>
      <c r="F317">
        <v>3.2</v>
      </c>
      <c r="G317">
        <v>79.956400000000002</v>
      </c>
      <c r="H317">
        <v>-1</v>
      </c>
      <c r="I317">
        <v>35</v>
      </c>
      <c r="J317" t="s">
        <v>397</v>
      </c>
    </row>
    <row r="318" spans="2:10" x14ac:dyDescent="0.35">
      <c r="B318" t="s">
        <v>360</v>
      </c>
      <c r="C318">
        <v>228.03360000000001</v>
      </c>
      <c r="D318" t="s">
        <v>395</v>
      </c>
      <c r="E318">
        <v>-1</v>
      </c>
      <c r="F318">
        <v>3.2</v>
      </c>
      <c r="G318">
        <v>106.98</v>
      </c>
      <c r="H318">
        <v>-1</v>
      </c>
      <c r="I318">
        <v>35</v>
      </c>
      <c r="J318" t="s">
        <v>397</v>
      </c>
    </row>
    <row r="319" spans="2:10" x14ac:dyDescent="0.35">
      <c r="B319" t="s">
        <v>361</v>
      </c>
      <c r="C319">
        <v>514.28440000000001</v>
      </c>
      <c r="D319" t="s">
        <v>395</v>
      </c>
      <c r="E319">
        <v>-1</v>
      </c>
      <c r="F319">
        <v>11.9</v>
      </c>
      <c r="G319">
        <v>514.28440000000001</v>
      </c>
      <c r="H319">
        <v>-1</v>
      </c>
      <c r="I319">
        <v>35</v>
      </c>
      <c r="J319" t="s">
        <v>397</v>
      </c>
    </row>
    <row r="320" spans="2:10" x14ac:dyDescent="0.35">
      <c r="B320" t="s">
        <v>394</v>
      </c>
      <c r="C320">
        <v>618.31060000000002</v>
      </c>
      <c r="D320" t="s">
        <v>395</v>
      </c>
      <c r="E320">
        <v>-1</v>
      </c>
      <c r="F320">
        <v>12.3</v>
      </c>
      <c r="G320">
        <v>618.31060000000002</v>
      </c>
      <c r="H320">
        <v>-1</v>
      </c>
      <c r="I320">
        <v>35</v>
      </c>
      <c r="J320" t="s">
        <v>397</v>
      </c>
    </row>
    <row r="321" spans="2:10" x14ac:dyDescent="0.35">
      <c r="B321" t="s">
        <v>362</v>
      </c>
      <c r="C321">
        <v>222.0772</v>
      </c>
      <c r="D321" t="s">
        <v>395</v>
      </c>
      <c r="E321">
        <v>-1</v>
      </c>
      <c r="F321">
        <v>5.5</v>
      </c>
      <c r="G321">
        <v>222.0772</v>
      </c>
      <c r="H321">
        <v>-1</v>
      </c>
      <c r="I321">
        <v>35</v>
      </c>
      <c r="J321" t="s">
        <v>397</v>
      </c>
    </row>
    <row r="322" spans="2:10" x14ac:dyDescent="0.35">
      <c r="B322" t="s">
        <v>362</v>
      </c>
      <c r="C322">
        <v>222.0772</v>
      </c>
      <c r="D322" t="s">
        <v>395</v>
      </c>
      <c r="E322">
        <v>-1</v>
      </c>
      <c r="F322">
        <v>5.5</v>
      </c>
      <c r="G322">
        <v>134.0607</v>
      </c>
      <c r="H322">
        <v>-1</v>
      </c>
      <c r="I322">
        <v>35</v>
      </c>
      <c r="J322" t="s">
        <v>397</v>
      </c>
    </row>
    <row r="323" spans="2:10" x14ac:dyDescent="0.35">
      <c r="B323" t="s">
        <v>362</v>
      </c>
      <c r="C323">
        <v>222.0772</v>
      </c>
      <c r="D323" t="s">
        <v>395</v>
      </c>
      <c r="E323">
        <v>-1</v>
      </c>
      <c r="F323">
        <v>5.5</v>
      </c>
      <c r="G323">
        <v>116.0501</v>
      </c>
      <c r="H323">
        <v>-1</v>
      </c>
      <c r="I323">
        <v>35</v>
      </c>
      <c r="J323" t="s">
        <v>397</v>
      </c>
    </row>
    <row r="324" spans="2:10" x14ac:dyDescent="0.35">
      <c r="B324" t="s">
        <v>363</v>
      </c>
      <c r="C324">
        <v>326.10340000000002</v>
      </c>
      <c r="D324" t="s">
        <v>395</v>
      </c>
      <c r="E324">
        <v>-1</v>
      </c>
      <c r="F324">
        <v>12.2</v>
      </c>
      <c r="G324">
        <v>326.10340000000002</v>
      </c>
      <c r="H324">
        <v>-1</v>
      </c>
      <c r="I324">
        <v>35</v>
      </c>
      <c r="J324" t="s">
        <v>397</v>
      </c>
    </row>
    <row r="325" spans="2:10" x14ac:dyDescent="0.35">
      <c r="B325" t="s">
        <v>363</v>
      </c>
      <c r="C325">
        <v>326.10340000000002</v>
      </c>
      <c r="D325" t="s">
        <v>395</v>
      </c>
      <c r="E325">
        <v>-1</v>
      </c>
      <c r="F325">
        <v>12.2</v>
      </c>
      <c r="G325">
        <v>121.02889999999999</v>
      </c>
      <c r="H325">
        <v>-1</v>
      </c>
      <c r="I325">
        <v>35</v>
      </c>
      <c r="J325" t="s">
        <v>397</v>
      </c>
    </row>
    <row r="326" spans="2:10" x14ac:dyDescent="0.35">
      <c r="B326" t="s">
        <v>365</v>
      </c>
      <c r="C326">
        <v>241.083</v>
      </c>
      <c r="D326" t="s">
        <v>395</v>
      </c>
      <c r="E326">
        <v>-1</v>
      </c>
      <c r="F326">
        <v>2.4</v>
      </c>
      <c r="G326">
        <v>241.083</v>
      </c>
      <c r="H326">
        <v>-1</v>
      </c>
      <c r="I326">
        <v>35</v>
      </c>
      <c r="J326" t="s">
        <v>397</v>
      </c>
    </row>
    <row r="327" spans="2:10" x14ac:dyDescent="0.35">
      <c r="B327" t="s">
        <v>364</v>
      </c>
      <c r="C327">
        <v>345.10919999999999</v>
      </c>
      <c r="D327" t="s">
        <v>395</v>
      </c>
      <c r="E327">
        <v>-1</v>
      </c>
      <c r="F327">
        <v>9.5</v>
      </c>
      <c r="G327">
        <v>345.10919999999999</v>
      </c>
      <c r="H327">
        <v>-1</v>
      </c>
      <c r="I327">
        <v>35</v>
      </c>
      <c r="J327" t="s">
        <v>397</v>
      </c>
    </row>
    <row r="328" spans="2:10" x14ac:dyDescent="0.35">
      <c r="B328" t="s">
        <v>364</v>
      </c>
      <c r="C328">
        <v>345.10919999999999</v>
      </c>
      <c r="D328" t="s">
        <v>395</v>
      </c>
      <c r="E328">
        <v>-1</v>
      </c>
      <c r="F328">
        <v>9.5</v>
      </c>
      <c r="G328">
        <v>121.0291</v>
      </c>
      <c r="H328">
        <v>-1</v>
      </c>
      <c r="I328">
        <v>35</v>
      </c>
      <c r="J328" t="s">
        <v>397</v>
      </c>
    </row>
    <row r="329" spans="2:10" x14ac:dyDescent="0.35">
      <c r="B329" t="s">
        <v>366</v>
      </c>
      <c r="C329">
        <v>263.11900000000003</v>
      </c>
      <c r="D329" t="s">
        <v>395</v>
      </c>
      <c r="E329">
        <v>-1</v>
      </c>
      <c r="F329">
        <v>12.2</v>
      </c>
      <c r="G329">
        <v>263.11900000000003</v>
      </c>
      <c r="H329">
        <v>-1</v>
      </c>
      <c r="I329">
        <v>35</v>
      </c>
      <c r="J329" t="s">
        <v>397</v>
      </c>
    </row>
    <row r="330" spans="2:10" x14ac:dyDescent="0.35">
      <c r="B330" t="s">
        <v>366</v>
      </c>
      <c r="C330">
        <v>263.11900000000003</v>
      </c>
      <c r="D330" t="s">
        <v>395</v>
      </c>
      <c r="E330">
        <v>-1</v>
      </c>
      <c r="F330">
        <v>12.2</v>
      </c>
      <c r="G330">
        <v>120.0442</v>
      </c>
      <c r="H330">
        <v>-1</v>
      </c>
      <c r="I330">
        <v>35</v>
      </c>
      <c r="J330" t="s">
        <v>397</v>
      </c>
    </row>
    <row r="331" spans="2:10" x14ac:dyDescent="0.35">
      <c r="B331" t="s">
        <v>366</v>
      </c>
      <c r="C331">
        <v>263.11900000000003</v>
      </c>
      <c r="D331" t="s">
        <v>395</v>
      </c>
      <c r="E331">
        <v>-1</v>
      </c>
      <c r="F331">
        <v>12.2</v>
      </c>
      <c r="G331">
        <v>104.9285</v>
      </c>
      <c r="H331">
        <v>-1</v>
      </c>
      <c r="I331">
        <v>35</v>
      </c>
      <c r="J331" t="s">
        <v>397</v>
      </c>
    </row>
    <row r="332" spans="2:10" x14ac:dyDescent="0.35">
      <c r="B332" t="s">
        <v>367</v>
      </c>
      <c r="C332">
        <v>307.10879999999997</v>
      </c>
      <c r="D332" t="s">
        <v>395</v>
      </c>
      <c r="E332">
        <v>-1</v>
      </c>
      <c r="F332">
        <v>11.4</v>
      </c>
      <c r="G332">
        <v>307.10879999999997</v>
      </c>
      <c r="H332">
        <v>-1</v>
      </c>
      <c r="I332">
        <v>35</v>
      </c>
      <c r="J332" t="s">
        <v>397</v>
      </c>
    </row>
    <row r="333" spans="2:10" x14ac:dyDescent="0.35">
      <c r="B333" t="s">
        <v>367</v>
      </c>
      <c r="C333">
        <v>307.10879999999997</v>
      </c>
      <c r="D333" t="s">
        <v>395</v>
      </c>
      <c r="E333">
        <v>-1</v>
      </c>
      <c r="F333">
        <v>11.4</v>
      </c>
      <c r="G333">
        <v>134.06059999999999</v>
      </c>
      <c r="H333">
        <v>-1</v>
      </c>
      <c r="I333">
        <v>35</v>
      </c>
      <c r="J333" t="s">
        <v>397</v>
      </c>
    </row>
    <row r="334" spans="2:10" x14ac:dyDescent="0.35">
      <c r="B334" t="s">
        <v>367</v>
      </c>
      <c r="C334">
        <v>307.10879999999997</v>
      </c>
      <c r="D334" t="s">
        <v>395</v>
      </c>
      <c r="E334">
        <v>-1</v>
      </c>
      <c r="F334">
        <v>11.4</v>
      </c>
      <c r="G334">
        <v>120.0442</v>
      </c>
      <c r="H334">
        <v>-1</v>
      </c>
      <c r="I334">
        <v>35</v>
      </c>
      <c r="J334" t="s">
        <v>397</v>
      </c>
    </row>
    <row r="335" spans="2:10" x14ac:dyDescent="0.35">
      <c r="B335" t="s">
        <v>368</v>
      </c>
      <c r="C335">
        <v>284.09280000000001</v>
      </c>
      <c r="D335" t="s">
        <v>395</v>
      </c>
      <c r="E335">
        <v>-1</v>
      </c>
      <c r="F335">
        <v>8.4</v>
      </c>
      <c r="G335">
        <v>284.09280000000001</v>
      </c>
      <c r="H335">
        <v>-1</v>
      </c>
      <c r="I335">
        <v>35</v>
      </c>
      <c r="J335" t="s">
        <v>397</v>
      </c>
    </row>
    <row r="336" spans="2:10" x14ac:dyDescent="0.35">
      <c r="B336" t="s">
        <v>368</v>
      </c>
      <c r="C336">
        <v>284.09280000000001</v>
      </c>
      <c r="D336" t="s">
        <v>395</v>
      </c>
      <c r="E336">
        <v>-1</v>
      </c>
      <c r="F336">
        <v>8.4</v>
      </c>
      <c r="G336">
        <v>119.0492</v>
      </c>
      <c r="H336">
        <v>-1</v>
      </c>
      <c r="I336">
        <v>35</v>
      </c>
      <c r="J336" t="s">
        <v>397</v>
      </c>
    </row>
    <row r="337" spans="2:10" x14ac:dyDescent="0.35">
      <c r="B337" t="s">
        <v>368</v>
      </c>
      <c r="C337">
        <v>284.09280000000001</v>
      </c>
      <c r="D337" t="s">
        <v>395</v>
      </c>
      <c r="E337">
        <v>-1</v>
      </c>
      <c r="F337">
        <v>8.4</v>
      </c>
      <c r="G337">
        <v>120.0442</v>
      </c>
      <c r="H337">
        <v>-1</v>
      </c>
      <c r="I337">
        <v>35</v>
      </c>
      <c r="J337" t="s">
        <v>397</v>
      </c>
    </row>
    <row r="338" spans="2:10" x14ac:dyDescent="0.35">
      <c r="B338" t="s">
        <v>369</v>
      </c>
      <c r="C338">
        <v>388.11900000000003</v>
      </c>
      <c r="D338" t="s">
        <v>395</v>
      </c>
      <c r="E338">
        <v>-1</v>
      </c>
      <c r="F338">
        <v>13</v>
      </c>
      <c r="G338">
        <v>388.11900000000003</v>
      </c>
      <c r="H338">
        <v>-1</v>
      </c>
      <c r="I338">
        <v>35</v>
      </c>
      <c r="J338" t="s">
        <v>397</v>
      </c>
    </row>
    <row r="339" spans="2:10" x14ac:dyDescent="0.35">
      <c r="B339" t="s">
        <v>369</v>
      </c>
      <c r="C339">
        <v>388.11900000000003</v>
      </c>
      <c r="D339" t="s">
        <v>395</v>
      </c>
      <c r="E339">
        <v>-1</v>
      </c>
      <c r="F339">
        <v>13</v>
      </c>
      <c r="G339">
        <v>106.04170000000001</v>
      </c>
      <c r="H339">
        <v>-1</v>
      </c>
      <c r="I339">
        <v>35</v>
      </c>
      <c r="J339" t="s">
        <v>397</v>
      </c>
    </row>
    <row r="340" spans="2:10" x14ac:dyDescent="0.35">
      <c r="B340" t="s">
        <v>369</v>
      </c>
      <c r="C340">
        <v>388.11900000000003</v>
      </c>
      <c r="D340" t="s">
        <v>395</v>
      </c>
      <c r="E340">
        <v>-1</v>
      </c>
      <c r="F340">
        <v>13</v>
      </c>
      <c r="G340">
        <v>211.07640000000001</v>
      </c>
      <c r="H340">
        <v>-1</v>
      </c>
      <c r="I340">
        <v>35</v>
      </c>
      <c r="J340" t="s">
        <v>397</v>
      </c>
    </row>
    <row r="341" spans="2:10" x14ac:dyDescent="0.35">
      <c r="B341" t="s">
        <v>377</v>
      </c>
      <c r="C341">
        <v>347.08850000000001</v>
      </c>
      <c r="D341" t="s">
        <v>395</v>
      </c>
      <c r="E341">
        <v>-1</v>
      </c>
      <c r="F341">
        <v>8.1999999999999993</v>
      </c>
      <c r="G341">
        <v>347.08850000000001</v>
      </c>
      <c r="H341">
        <v>-1</v>
      </c>
      <c r="I341">
        <v>35</v>
      </c>
      <c r="J341" t="s">
        <v>397</v>
      </c>
    </row>
    <row r="342" spans="2:10" x14ac:dyDescent="0.35">
      <c r="B342" t="s">
        <v>377</v>
      </c>
      <c r="C342">
        <v>347.08850000000001</v>
      </c>
      <c r="D342" t="s">
        <v>395</v>
      </c>
      <c r="E342">
        <v>-1</v>
      </c>
      <c r="F342">
        <v>8.1999999999999993</v>
      </c>
      <c r="G342">
        <v>110.0243</v>
      </c>
      <c r="H342">
        <v>-1</v>
      </c>
      <c r="I342">
        <v>35</v>
      </c>
      <c r="J342" t="s">
        <v>397</v>
      </c>
    </row>
    <row r="343" spans="2:10" x14ac:dyDescent="0.35">
      <c r="B343" t="s">
        <v>377</v>
      </c>
      <c r="C343">
        <v>347.08850000000001</v>
      </c>
      <c r="D343" t="s">
        <v>395</v>
      </c>
      <c r="E343">
        <v>-1</v>
      </c>
      <c r="F343">
        <v>8.1999999999999993</v>
      </c>
      <c r="G343">
        <v>121.02889999999999</v>
      </c>
      <c r="H343">
        <v>-1</v>
      </c>
      <c r="I343">
        <v>35</v>
      </c>
      <c r="J343" t="s">
        <v>397</v>
      </c>
    </row>
    <row r="344" spans="2:10" x14ac:dyDescent="0.35">
      <c r="B344" t="s">
        <v>378</v>
      </c>
      <c r="C344">
        <v>451.11470000000003</v>
      </c>
      <c r="D344" t="s">
        <v>395</v>
      </c>
      <c r="E344">
        <v>-1</v>
      </c>
      <c r="F344">
        <v>12.4</v>
      </c>
      <c r="G344">
        <v>451.11470000000003</v>
      </c>
      <c r="H344">
        <v>-1</v>
      </c>
      <c r="I344">
        <v>35</v>
      </c>
      <c r="J344" t="s">
        <v>397</v>
      </c>
    </row>
    <row r="345" spans="2:10" x14ac:dyDescent="0.35">
      <c r="B345" t="s">
        <v>378</v>
      </c>
      <c r="C345">
        <v>451.11470000000003</v>
      </c>
      <c r="D345" t="s">
        <v>395</v>
      </c>
      <c r="E345">
        <v>-1</v>
      </c>
      <c r="F345">
        <v>12.4</v>
      </c>
      <c r="G345">
        <v>121.02889999999999</v>
      </c>
      <c r="H345">
        <v>-1</v>
      </c>
      <c r="I345">
        <v>35</v>
      </c>
      <c r="J345" t="s">
        <v>397</v>
      </c>
    </row>
    <row r="346" spans="2:10" x14ac:dyDescent="0.35">
      <c r="B346" t="s">
        <v>370</v>
      </c>
      <c r="C346">
        <v>220.09790000000001</v>
      </c>
      <c r="D346" t="s">
        <v>395</v>
      </c>
      <c r="E346">
        <v>-1</v>
      </c>
      <c r="F346">
        <v>9.4</v>
      </c>
      <c r="G346">
        <v>220.09790000000001</v>
      </c>
      <c r="H346">
        <v>-1</v>
      </c>
      <c r="I346">
        <v>35</v>
      </c>
      <c r="J346" t="s">
        <v>397</v>
      </c>
    </row>
    <row r="347" spans="2:10" x14ac:dyDescent="0.35">
      <c r="B347" t="s">
        <v>370</v>
      </c>
      <c r="C347">
        <v>220.09790000000001</v>
      </c>
      <c r="D347" t="s">
        <v>395</v>
      </c>
      <c r="E347">
        <v>-1</v>
      </c>
      <c r="F347">
        <v>9.4</v>
      </c>
      <c r="G347">
        <v>176.1062</v>
      </c>
      <c r="H347">
        <v>-1</v>
      </c>
      <c r="I347">
        <v>35</v>
      </c>
      <c r="J347" t="s">
        <v>397</v>
      </c>
    </row>
    <row r="348" spans="2:10" x14ac:dyDescent="0.35">
      <c r="B348" t="s">
        <v>370</v>
      </c>
      <c r="C348">
        <v>220.09790000000001</v>
      </c>
      <c r="D348" t="s">
        <v>395</v>
      </c>
      <c r="E348">
        <v>-1</v>
      </c>
      <c r="F348">
        <v>9.4</v>
      </c>
      <c r="G348">
        <v>68.049499999999995</v>
      </c>
      <c r="H348">
        <v>-1</v>
      </c>
      <c r="I348">
        <v>35</v>
      </c>
      <c r="J348" t="s">
        <v>397</v>
      </c>
    </row>
    <row r="349" spans="2:10" x14ac:dyDescent="0.35">
      <c r="B349" t="s">
        <v>371</v>
      </c>
      <c r="C349">
        <v>255.0523</v>
      </c>
      <c r="D349" t="s">
        <v>395</v>
      </c>
      <c r="E349">
        <v>-1</v>
      </c>
      <c r="F349">
        <v>6.8</v>
      </c>
      <c r="G349">
        <v>255.0523</v>
      </c>
      <c r="H349">
        <v>-1</v>
      </c>
      <c r="I349">
        <v>35</v>
      </c>
      <c r="J349" t="s">
        <v>397</v>
      </c>
    </row>
    <row r="350" spans="2:10" x14ac:dyDescent="0.35">
      <c r="B350" t="s">
        <v>383</v>
      </c>
      <c r="C350">
        <v>283.0684</v>
      </c>
      <c r="D350" t="s">
        <v>395</v>
      </c>
      <c r="E350">
        <v>-1</v>
      </c>
      <c r="F350">
        <v>2.2000000000000002</v>
      </c>
      <c r="G350">
        <v>283.0684</v>
      </c>
      <c r="H350">
        <v>-1</v>
      </c>
      <c r="I350">
        <v>35</v>
      </c>
      <c r="J350" t="s">
        <v>397</v>
      </c>
    </row>
    <row r="351" spans="2:10" x14ac:dyDescent="0.35">
      <c r="B351" t="s">
        <v>372</v>
      </c>
      <c r="C351">
        <v>387.09460000000001</v>
      </c>
      <c r="D351" t="s">
        <v>395</v>
      </c>
      <c r="E351">
        <v>-1</v>
      </c>
      <c r="F351">
        <v>6.7</v>
      </c>
      <c r="G351">
        <v>387.09460000000001</v>
      </c>
      <c r="H351">
        <v>-1</v>
      </c>
      <c r="I351">
        <v>35</v>
      </c>
      <c r="J351" t="s">
        <v>397</v>
      </c>
    </row>
    <row r="352" spans="2:10" x14ac:dyDescent="0.35">
      <c r="B352" t="s">
        <v>372</v>
      </c>
      <c r="C352">
        <v>387.09460000000001</v>
      </c>
      <c r="D352" t="s">
        <v>395</v>
      </c>
      <c r="E352">
        <v>-1</v>
      </c>
      <c r="F352">
        <v>6.7</v>
      </c>
      <c r="G352">
        <v>151.02529999999999</v>
      </c>
      <c r="H352">
        <v>-1</v>
      </c>
      <c r="I352">
        <v>35</v>
      </c>
      <c r="J352" t="s">
        <v>397</v>
      </c>
    </row>
    <row r="353" spans="2:10" x14ac:dyDescent="0.35">
      <c r="B353" t="s">
        <v>372</v>
      </c>
      <c r="C353">
        <v>387.09460000000001</v>
      </c>
      <c r="D353" t="s">
        <v>395</v>
      </c>
      <c r="E353">
        <v>-1</v>
      </c>
      <c r="F353">
        <v>6.7</v>
      </c>
      <c r="G353">
        <v>193.0343</v>
      </c>
      <c r="H353">
        <v>-1</v>
      </c>
      <c r="I353">
        <v>35</v>
      </c>
      <c r="J353" t="s">
        <v>397</v>
      </c>
    </row>
    <row r="354" spans="2:10" x14ac:dyDescent="0.35">
      <c r="B354" t="s">
        <v>373</v>
      </c>
      <c r="C354">
        <v>491.12079999999997</v>
      </c>
      <c r="D354" t="s">
        <v>395</v>
      </c>
      <c r="E354">
        <v>-1</v>
      </c>
      <c r="F354">
        <v>12.4</v>
      </c>
      <c r="G354">
        <v>491.12079999999997</v>
      </c>
      <c r="H354">
        <v>-1</v>
      </c>
      <c r="I354">
        <v>35</v>
      </c>
      <c r="J354" t="s">
        <v>397</v>
      </c>
    </row>
    <row r="355" spans="2:10" x14ac:dyDescent="0.35">
      <c r="B355" t="s">
        <v>373</v>
      </c>
      <c r="C355">
        <v>491.12079999999997</v>
      </c>
      <c r="D355" t="s">
        <v>395</v>
      </c>
      <c r="E355">
        <v>-1</v>
      </c>
      <c r="F355">
        <v>12.4</v>
      </c>
      <c r="G355">
        <v>255.05279999999999</v>
      </c>
      <c r="H355">
        <v>-1</v>
      </c>
      <c r="I355">
        <v>35</v>
      </c>
      <c r="J355" t="s">
        <v>397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2"/>
  <sheetViews>
    <sheetView workbookViewId="0">
      <pane xSplit="1" ySplit="4" topLeftCell="B74" activePane="bottomRight" state="frozen"/>
      <selection pane="topRight" activeCell="E1" sqref="E1"/>
      <selection pane="bottomLeft" activeCell="A5" sqref="A5"/>
      <selection pane="bottomRight" activeCell="D83" sqref="D83"/>
    </sheetView>
  </sheetViews>
  <sheetFormatPr defaultRowHeight="14.5" x14ac:dyDescent="0.35"/>
  <cols>
    <col min="1" max="1" width="29.453125" bestFit="1" customWidth="1"/>
  </cols>
  <sheetData>
    <row r="1" spans="1:36" x14ac:dyDescent="0.35">
      <c r="A1" s="1" t="s">
        <v>8</v>
      </c>
      <c r="B1" s="1"/>
      <c r="C1" s="1"/>
      <c r="D1" s="1"/>
      <c r="E1" s="1" t="s">
        <v>9</v>
      </c>
      <c r="F1" s="1">
        <v>2.0141019999999998</v>
      </c>
      <c r="G1" s="1"/>
      <c r="H1" s="1"/>
      <c r="I1" s="1"/>
      <c r="J1" s="2">
        <f>F1-P1</f>
        <v>1.0062769999999999</v>
      </c>
      <c r="K1" s="1">
        <f>J1*15</f>
        <v>15.094154999999997</v>
      </c>
      <c r="L1" s="1"/>
      <c r="M1" s="1"/>
      <c r="N1" s="1"/>
      <c r="O1" s="1"/>
      <c r="P1" s="1">
        <v>1.007825</v>
      </c>
      <c r="Q1" s="1" t="s">
        <v>10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35">
      <c r="A2" s="1" t="s">
        <v>11</v>
      </c>
      <c r="B2" s="1"/>
      <c r="C2" s="1"/>
      <c r="D2" s="1" t="s">
        <v>12</v>
      </c>
      <c r="E2" s="3" t="s">
        <v>13</v>
      </c>
      <c r="F2" s="3"/>
      <c r="G2" s="1"/>
      <c r="H2" s="1"/>
      <c r="I2" s="1"/>
      <c r="J2" s="1"/>
      <c r="K2" s="1" t="s">
        <v>14</v>
      </c>
      <c r="L2" s="1"/>
      <c r="M2" s="1"/>
      <c r="N2" s="1" t="s">
        <v>15</v>
      </c>
      <c r="O2" s="1"/>
      <c r="P2" s="1"/>
      <c r="Q2" s="4" t="s">
        <v>16</v>
      </c>
      <c r="R2" s="1"/>
      <c r="S2" s="1"/>
      <c r="T2" s="1"/>
      <c r="U2" s="1"/>
      <c r="V2" s="1"/>
      <c r="W2" s="1"/>
      <c r="X2" s="1" t="s">
        <v>17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5"/>
      <c r="AJ2" s="1"/>
    </row>
    <row r="3" spans="1:36" x14ac:dyDescent="0.35">
      <c r="A3" s="1"/>
      <c r="B3" s="1"/>
      <c r="C3" s="3"/>
      <c r="D3" s="1" t="s">
        <v>18</v>
      </c>
      <c r="E3" s="1"/>
      <c r="F3" s="1"/>
      <c r="G3" s="1" t="s">
        <v>19</v>
      </c>
      <c r="H3" s="1"/>
      <c r="I3" s="1"/>
      <c r="J3" s="1" t="s">
        <v>17</v>
      </c>
      <c r="K3" s="1" t="s">
        <v>13</v>
      </c>
      <c r="L3" s="1"/>
      <c r="M3" s="1"/>
      <c r="N3" s="1"/>
      <c r="O3" s="1"/>
      <c r="P3" s="1"/>
      <c r="Q3" s="4"/>
      <c r="R3" s="1" t="s">
        <v>20</v>
      </c>
      <c r="S3" s="1"/>
      <c r="T3" s="1"/>
      <c r="U3" s="1" t="s">
        <v>19</v>
      </c>
      <c r="V3" s="1"/>
      <c r="W3" s="1"/>
      <c r="X3" s="1"/>
      <c r="Y3" s="1" t="s">
        <v>21</v>
      </c>
      <c r="Z3" s="1"/>
      <c r="AA3" s="1"/>
      <c r="AB3" s="1" t="s">
        <v>19</v>
      </c>
      <c r="AC3" s="1"/>
      <c r="AD3" s="1"/>
      <c r="AE3" s="1" t="s">
        <v>22</v>
      </c>
      <c r="AF3" s="1"/>
      <c r="AG3" s="1"/>
      <c r="AH3" s="1"/>
      <c r="AI3" s="1"/>
      <c r="AJ3" s="1"/>
    </row>
    <row r="4" spans="1:36" x14ac:dyDescent="0.35">
      <c r="A4" s="1" t="s">
        <v>23</v>
      </c>
      <c r="B4" s="1" t="s">
        <v>24</v>
      </c>
      <c r="C4" s="1" t="s">
        <v>25</v>
      </c>
      <c r="D4" s="1" t="s">
        <v>26</v>
      </c>
      <c r="E4" s="1" t="s">
        <v>27</v>
      </c>
      <c r="F4" s="1" t="s">
        <v>28</v>
      </c>
      <c r="G4" s="1" t="s">
        <v>26</v>
      </c>
      <c r="H4" s="1" t="s">
        <v>25</v>
      </c>
      <c r="I4" s="1" t="s">
        <v>28</v>
      </c>
      <c r="J4" s="1" t="s">
        <v>13</v>
      </c>
      <c r="K4" s="1" t="s">
        <v>26</v>
      </c>
      <c r="L4" s="1" t="s">
        <v>27</v>
      </c>
      <c r="M4" s="1" t="s">
        <v>28</v>
      </c>
      <c r="N4" s="1" t="s">
        <v>26</v>
      </c>
      <c r="O4" s="1" t="s">
        <v>25</v>
      </c>
      <c r="P4" s="1" t="s">
        <v>28</v>
      </c>
      <c r="Q4" s="1" t="s">
        <v>25</v>
      </c>
      <c r="R4" s="1" t="s">
        <v>26</v>
      </c>
      <c r="S4" s="1" t="s">
        <v>27</v>
      </c>
      <c r="T4" s="1" t="s">
        <v>29</v>
      </c>
      <c r="U4" s="1" t="s">
        <v>26</v>
      </c>
      <c r="V4" s="1" t="s">
        <v>25</v>
      </c>
      <c r="W4" s="1" t="s">
        <v>29</v>
      </c>
      <c r="X4" s="1" t="s">
        <v>30</v>
      </c>
      <c r="Y4" s="1" t="s">
        <v>26</v>
      </c>
      <c r="Z4" s="1" t="s">
        <v>27</v>
      </c>
      <c r="AA4" s="1" t="s">
        <v>29</v>
      </c>
      <c r="AB4" s="1" t="s">
        <v>26</v>
      </c>
      <c r="AC4" s="1" t="s">
        <v>25</v>
      </c>
      <c r="AD4" s="1" t="s">
        <v>29</v>
      </c>
      <c r="AE4" s="1"/>
      <c r="AF4" s="1" t="s">
        <v>31</v>
      </c>
      <c r="AG4" s="1"/>
      <c r="AH4" s="1" t="s">
        <v>32</v>
      </c>
      <c r="AI4" s="1" t="s">
        <v>33</v>
      </c>
      <c r="AJ4" s="1" t="s">
        <v>34</v>
      </c>
    </row>
    <row r="5" spans="1:36" x14ac:dyDescent="0.35">
      <c r="A5" s="1" t="s">
        <v>35</v>
      </c>
      <c r="B5" s="1">
        <v>1</v>
      </c>
      <c r="C5" s="5">
        <v>344.13641354790946</v>
      </c>
      <c r="D5" s="1">
        <v>2.86</v>
      </c>
      <c r="E5" s="1"/>
      <c r="F5" s="6">
        <v>16100</v>
      </c>
      <c r="G5" s="1"/>
      <c r="H5" s="1"/>
      <c r="I5" s="1"/>
      <c r="J5" s="5">
        <f t="shared" ref="J5:J14" si="0">C5+5*B5*$J$1</f>
        <v>349.16779854790946</v>
      </c>
      <c r="K5" s="1">
        <v>2.83</v>
      </c>
      <c r="L5" s="1"/>
      <c r="M5" s="6">
        <v>2810</v>
      </c>
      <c r="N5" s="1"/>
      <c r="O5" s="1"/>
      <c r="P5" s="1"/>
      <c r="Q5" s="5">
        <v>346.15096645209059</v>
      </c>
      <c r="R5" s="1">
        <v>2.84</v>
      </c>
      <c r="S5" s="1"/>
      <c r="T5" s="6">
        <v>278000</v>
      </c>
      <c r="U5" s="1"/>
      <c r="V5" s="1"/>
      <c r="W5" s="1"/>
      <c r="X5" s="5">
        <f t="shared" ref="X5:X14" si="1">Q5+5*B5*$J$1</f>
        <v>351.18235145209059</v>
      </c>
      <c r="Y5" s="1">
        <v>2.81</v>
      </c>
      <c r="Z5" s="1"/>
      <c r="AA5" s="6">
        <v>41200</v>
      </c>
      <c r="AB5" s="1"/>
      <c r="AC5" s="1"/>
      <c r="AD5" s="1"/>
      <c r="AE5" s="1"/>
      <c r="AF5" s="1" t="s">
        <v>36</v>
      </c>
      <c r="AG5" s="1" t="s">
        <v>37</v>
      </c>
      <c r="AH5" s="1">
        <v>106.041865</v>
      </c>
      <c r="AI5" s="7">
        <f>AH5-1.007825032+0.00054857990943</f>
        <v>105.03458854790944</v>
      </c>
      <c r="AJ5" s="7">
        <f>AH5+1.007825032+0.00054857990943</f>
        <v>107.05023861190944</v>
      </c>
    </row>
    <row r="6" spans="1:36" x14ac:dyDescent="0.35">
      <c r="A6" s="1" t="s">
        <v>38</v>
      </c>
      <c r="B6" s="1">
        <v>2</v>
      </c>
      <c r="C6" s="5">
        <v>448.16261354790947</v>
      </c>
      <c r="D6" s="1" t="s">
        <v>39</v>
      </c>
      <c r="E6" s="1"/>
      <c r="F6" s="6">
        <v>27800</v>
      </c>
      <c r="G6" s="1"/>
      <c r="H6" s="1"/>
      <c r="I6" s="1"/>
      <c r="J6" s="5">
        <f t="shared" si="0"/>
        <v>458.22538354790947</v>
      </c>
      <c r="K6" s="1" t="s">
        <v>40</v>
      </c>
      <c r="L6" s="1"/>
      <c r="M6" s="6">
        <v>6340</v>
      </c>
      <c r="N6" s="1"/>
      <c r="O6" s="1"/>
      <c r="P6" s="1"/>
      <c r="Q6" s="5">
        <v>450.1771664520906</v>
      </c>
      <c r="R6" s="1" t="s">
        <v>41</v>
      </c>
      <c r="S6" s="1"/>
      <c r="T6" s="6">
        <v>172000</v>
      </c>
      <c r="U6" s="1"/>
      <c r="V6" s="1"/>
      <c r="W6" s="1"/>
      <c r="X6" s="5">
        <f t="shared" si="1"/>
        <v>460.2399364520906</v>
      </c>
      <c r="Y6" s="1" t="s">
        <v>42</v>
      </c>
      <c r="Z6" s="1"/>
      <c r="AA6" s="6"/>
      <c r="AB6" s="1"/>
      <c r="AC6" s="1"/>
      <c r="AD6" s="1"/>
      <c r="AE6" s="1"/>
      <c r="AF6" s="1" t="s">
        <v>43</v>
      </c>
      <c r="AG6" s="1" t="s">
        <v>44</v>
      </c>
      <c r="AH6" s="7">
        <f>AJ6-1.007825032+0.00054857990943</f>
        <v>111.07434715981887</v>
      </c>
      <c r="AI6" s="1"/>
      <c r="AJ6" s="5">
        <f>AJ5+5*$J$1</f>
        <v>112.08162361190944</v>
      </c>
    </row>
    <row r="7" spans="1:36" x14ac:dyDescent="0.35">
      <c r="A7" s="1" t="s">
        <v>45</v>
      </c>
      <c r="B7" s="1">
        <v>3</v>
      </c>
      <c r="C7" s="8">
        <v>552.18881354790949</v>
      </c>
      <c r="D7" s="1"/>
      <c r="E7" s="1"/>
      <c r="F7" s="1"/>
      <c r="G7" s="1"/>
      <c r="H7" s="1"/>
      <c r="I7" s="1"/>
      <c r="J7" s="5">
        <f t="shared" si="0"/>
        <v>567.28296854790949</v>
      </c>
      <c r="K7" s="1"/>
      <c r="L7" s="1"/>
      <c r="M7" s="1"/>
      <c r="N7" s="1"/>
      <c r="O7" s="1"/>
      <c r="P7" s="1"/>
      <c r="Q7" s="5">
        <v>554.20336645209056</v>
      </c>
      <c r="R7" s="1" t="s">
        <v>42</v>
      </c>
      <c r="S7" s="1"/>
      <c r="T7" s="1"/>
      <c r="U7" s="1"/>
      <c r="V7" s="1"/>
      <c r="W7" s="1"/>
      <c r="X7" s="5">
        <f t="shared" si="1"/>
        <v>569.29752145209056</v>
      </c>
      <c r="Y7" s="1" t="s">
        <v>42</v>
      </c>
      <c r="Z7" s="1"/>
      <c r="AA7" s="1"/>
      <c r="AB7" s="1"/>
      <c r="AC7" s="1"/>
      <c r="AD7" s="1"/>
      <c r="AE7" s="1"/>
      <c r="AF7" s="1" t="s">
        <v>46</v>
      </c>
      <c r="AG7" s="1" t="s">
        <v>47</v>
      </c>
      <c r="AH7" s="7">
        <v>122.03677999999999</v>
      </c>
      <c r="AI7" s="7">
        <f>AH7-1.007825032+0.00054857990943</f>
        <v>121.02950354790943</v>
      </c>
      <c r="AJ7" s="7">
        <f>AH7+1.007825032+0.00054857990943</f>
        <v>123.04515361190943</v>
      </c>
    </row>
    <row r="8" spans="1:36" x14ac:dyDescent="0.35">
      <c r="A8" s="9" t="s">
        <v>48</v>
      </c>
      <c r="B8" s="9">
        <v>1</v>
      </c>
      <c r="C8" s="5">
        <v>257.04553354790943</v>
      </c>
      <c r="D8" s="1">
        <v>12.56</v>
      </c>
      <c r="E8" s="1"/>
      <c r="F8" s="6">
        <v>47400000</v>
      </c>
      <c r="G8" s="1">
        <v>4.3600000000000003</v>
      </c>
      <c r="H8" s="10" t="s">
        <v>49</v>
      </c>
      <c r="I8" s="6" t="s">
        <v>50</v>
      </c>
      <c r="J8" s="5">
        <f t="shared" si="0"/>
        <v>262.07691854790943</v>
      </c>
      <c r="K8" s="1">
        <v>12.52</v>
      </c>
      <c r="L8" s="1"/>
      <c r="M8" s="6">
        <v>11500000</v>
      </c>
      <c r="N8" s="1"/>
      <c r="O8" s="6"/>
      <c r="P8" s="6"/>
      <c r="Q8" s="5">
        <v>259.06008645209056</v>
      </c>
      <c r="R8" s="1" t="s">
        <v>42</v>
      </c>
      <c r="S8" s="1"/>
      <c r="T8" s="1"/>
      <c r="U8" s="1"/>
      <c r="V8" s="1"/>
      <c r="W8" s="1"/>
      <c r="X8" s="5">
        <f t="shared" si="1"/>
        <v>264.09147145209056</v>
      </c>
      <c r="Y8" s="1" t="s">
        <v>42</v>
      </c>
      <c r="Z8" s="1"/>
      <c r="AA8" s="1"/>
      <c r="AB8" s="1"/>
      <c r="AC8" s="1"/>
      <c r="AD8" s="1"/>
      <c r="AE8" s="1"/>
      <c r="AF8" s="1" t="s">
        <v>51</v>
      </c>
      <c r="AG8" s="1" t="s">
        <v>52</v>
      </c>
      <c r="AH8" s="5">
        <f>AH7+5*$J$1</f>
        <v>127.06816499999999</v>
      </c>
      <c r="AI8" s="7">
        <f>AH8-1.007825032+0.00054857990943</f>
        <v>126.06088854790943</v>
      </c>
      <c r="AJ8" s="7">
        <f>AH8+1.007825032+0.00054857990943</f>
        <v>128.07653861190943</v>
      </c>
    </row>
    <row r="9" spans="1:36" x14ac:dyDescent="0.35">
      <c r="A9" s="9" t="s">
        <v>53</v>
      </c>
      <c r="B9" s="9">
        <v>2</v>
      </c>
      <c r="C9" s="5">
        <v>361.07173354790945</v>
      </c>
      <c r="D9" s="1">
        <v>13.34</v>
      </c>
      <c r="E9" s="11"/>
      <c r="F9" s="6">
        <v>45700</v>
      </c>
      <c r="G9" s="1"/>
      <c r="H9" s="1"/>
      <c r="I9" s="1"/>
      <c r="J9" s="5">
        <f t="shared" si="0"/>
        <v>371.13450354790945</v>
      </c>
      <c r="K9" s="1">
        <v>13.32</v>
      </c>
      <c r="L9" s="1"/>
      <c r="M9" s="6">
        <v>10600</v>
      </c>
      <c r="N9" s="1"/>
      <c r="O9" s="1"/>
      <c r="P9" s="1"/>
      <c r="Q9" s="5">
        <v>363.08628645209058</v>
      </c>
      <c r="R9" s="1"/>
      <c r="S9" s="1"/>
      <c r="T9" s="1"/>
      <c r="U9" s="1"/>
      <c r="V9" s="1"/>
      <c r="W9" s="1"/>
      <c r="X9" s="5">
        <f t="shared" si="1"/>
        <v>373.14905645209058</v>
      </c>
      <c r="Y9" s="1"/>
      <c r="Z9" s="1"/>
      <c r="AA9" s="1"/>
      <c r="AB9" s="1"/>
      <c r="AC9" s="1"/>
      <c r="AD9" s="1"/>
      <c r="AE9" s="1"/>
      <c r="AF9" s="1" t="s">
        <v>54</v>
      </c>
      <c r="AG9" s="1" t="s">
        <v>55</v>
      </c>
      <c r="AH9" s="1"/>
      <c r="AI9" s="7"/>
      <c r="AJ9" s="1">
        <v>77.039124999999999</v>
      </c>
    </row>
    <row r="10" spans="1:36" x14ac:dyDescent="0.35">
      <c r="A10" s="1" t="s">
        <v>56</v>
      </c>
      <c r="B10" s="9">
        <v>1</v>
      </c>
      <c r="C10" s="1">
        <v>330.10950000000003</v>
      </c>
      <c r="D10" s="1">
        <v>7.7</v>
      </c>
      <c r="E10" s="1"/>
      <c r="F10" s="6">
        <v>6030000</v>
      </c>
      <c r="G10" s="1"/>
      <c r="H10" s="1"/>
      <c r="I10" s="1"/>
      <c r="J10" s="5">
        <f t="shared" si="0"/>
        <v>335.14088500000003</v>
      </c>
      <c r="K10" s="1">
        <v>7.68</v>
      </c>
      <c r="L10" s="1"/>
      <c r="M10" s="6">
        <v>553000</v>
      </c>
      <c r="N10" s="1"/>
      <c r="O10" s="1"/>
      <c r="P10" s="1"/>
      <c r="Q10" s="1">
        <v>332.1241</v>
      </c>
      <c r="R10" s="1" t="s">
        <v>57</v>
      </c>
      <c r="S10" s="1" t="s">
        <v>58</v>
      </c>
      <c r="T10" s="6">
        <v>4800000</v>
      </c>
      <c r="U10" s="1"/>
      <c r="V10" s="1"/>
      <c r="W10" s="1"/>
      <c r="X10" s="5">
        <f t="shared" si="1"/>
        <v>337.155485</v>
      </c>
      <c r="Y10" s="1" t="s">
        <v>59</v>
      </c>
      <c r="Z10" s="1"/>
      <c r="AA10" s="6">
        <v>17000000</v>
      </c>
      <c r="AB10" s="1"/>
      <c r="AC10" s="1"/>
      <c r="AD10" s="1"/>
      <c r="AE10" s="1"/>
      <c r="AF10" s="1" t="s">
        <v>60</v>
      </c>
      <c r="AG10" s="1" t="s">
        <v>61</v>
      </c>
      <c r="AH10" s="5">
        <v>119.0371</v>
      </c>
      <c r="AI10" s="7">
        <f>AH10-1.007825032+0.00054857990943</f>
        <v>118.02982354790943</v>
      </c>
      <c r="AJ10" s="7">
        <f>AH10+1.007825032+0.00054857990943</f>
        <v>120.04547361190943</v>
      </c>
    </row>
    <row r="11" spans="1:36" x14ac:dyDescent="0.35">
      <c r="A11" s="1" t="s">
        <v>62</v>
      </c>
      <c r="B11" s="9">
        <v>2</v>
      </c>
      <c r="C11" s="1">
        <v>434.13569999999999</v>
      </c>
      <c r="D11" s="1">
        <v>12.02</v>
      </c>
      <c r="E11" s="1"/>
      <c r="F11" s="6">
        <v>6000</v>
      </c>
      <c r="G11" s="1"/>
      <c r="H11" s="1"/>
      <c r="I11" s="1"/>
      <c r="J11" s="5">
        <f t="shared" si="0"/>
        <v>444.19846999999999</v>
      </c>
      <c r="K11" s="1">
        <v>11.99</v>
      </c>
      <c r="L11" s="1"/>
      <c r="M11" s="6">
        <v>6000</v>
      </c>
      <c r="N11" s="1"/>
      <c r="O11" s="1"/>
      <c r="P11" s="1"/>
      <c r="Q11" s="1">
        <v>436.15030000000002</v>
      </c>
      <c r="R11" s="1">
        <v>12.52</v>
      </c>
      <c r="S11" s="1"/>
      <c r="T11" s="6">
        <v>20000</v>
      </c>
      <c r="U11" s="1"/>
      <c r="V11" s="1"/>
      <c r="W11" s="1"/>
      <c r="X11" s="5">
        <f t="shared" si="1"/>
        <v>446.21307000000002</v>
      </c>
      <c r="Y11" s="1">
        <v>12.5</v>
      </c>
      <c r="Z11" s="1"/>
      <c r="AA11" s="6">
        <v>24000</v>
      </c>
      <c r="AB11" s="1"/>
      <c r="AC11" s="1"/>
      <c r="AD11" s="1"/>
      <c r="AE11" s="1"/>
      <c r="AF11" s="1" t="s">
        <v>63</v>
      </c>
      <c r="AG11" s="1" t="s">
        <v>64</v>
      </c>
      <c r="AH11" s="5">
        <f>AH10-AH17+AH16</f>
        <v>137.00609800000001</v>
      </c>
      <c r="AI11" s="1"/>
      <c r="AJ11" s="1"/>
    </row>
    <row r="12" spans="1:36" x14ac:dyDescent="0.35">
      <c r="A12" s="1" t="s">
        <v>65</v>
      </c>
      <c r="B12" s="9">
        <v>3</v>
      </c>
      <c r="C12" s="1">
        <v>538.16189999999995</v>
      </c>
      <c r="D12" s="1" t="s">
        <v>42</v>
      </c>
      <c r="E12" s="1"/>
      <c r="F12" s="1"/>
      <c r="G12" s="1"/>
      <c r="H12" s="1"/>
      <c r="I12" s="1"/>
      <c r="J12" s="5">
        <f t="shared" si="0"/>
        <v>553.25605499999995</v>
      </c>
      <c r="K12" s="1" t="s">
        <v>42</v>
      </c>
      <c r="L12" s="1"/>
      <c r="M12" s="1"/>
      <c r="N12" s="1"/>
      <c r="O12" s="1"/>
      <c r="P12" s="1"/>
      <c r="Q12" s="1">
        <v>540.17650000000003</v>
      </c>
      <c r="R12" s="1" t="s">
        <v>42</v>
      </c>
      <c r="S12" s="1"/>
      <c r="T12" s="1"/>
      <c r="U12" s="1"/>
      <c r="V12" s="1"/>
      <c r="W12" s="1"/>
      <c r="X12" s="5">
        <f t="shared" si="1"/>
        <v>555.27065500000003</v>
      </c>
      <c r="Y12" s="1" t="s">
        <v>42</v>
      </c>
      <c r="Z12" s="1"/>
      <c r="AA12" s="1"/>
      <c r="AB12" s="1"/>
      <c r="AC12" s="1"/>
      <c r="AD12" s="1"/>
      <c r="AE12" s="1"/>
      <c r="AF12" s="1" t="s">
        <v>66</v>
      </c>
      <c r="AG12" s="1" t="s">
        <v>66</v>
      </c>
      <c r="AH12" s="7">
        <v>17.026548999999999</v>
      </c>
      <c r="AI12" s="7">
        <f>AH12-1.007825032+0.00054857990943</f>
        <v>16.019272547909431</v>
      </c>
      <c r="AJ12" s="7">
        <f>AH12+1.007825032+0.00054857990943</f>
        <v>18.03492261190943</v>
      </c>
    </row>
    <row r="13" spans="1:36" x14ac:dyDescent="0.35">
      <c r="A13" s="1" t="s">
        <v>67</v>
      </c>
      <c r="B13" s="9">
        <v>3</v>
      </c>
      <c r="C13" s="1">
        <v>578.16809999999998</v>
      </c>
      <c r="D13" s="1"/>
      <c r="E13" s="1"/>
      <c r="F13" s="1"/>
      <c r="G13" s="1"/>
      <c r="H13" s="1"/>
      <c r="I13" s="1"/>
      <c r="J13" s="5">
        <f t="shared" si="0"/>
        <v>593.26225499999998</v>
      </c>
      <c r="K13" s="1"/>
      <c r="L13" s="1"/>
      <c r="M13" s="1"/>
      <c r="N13" s="1"/>
      <c r="O13" s="1"/>
      <c r="P13" s="1"/>
      <c r="Q13" s="1">
        <v>580.18259999999998</v>
      </c>
      <c r="R13" s="1" t="s">
        <v>42</v>
      </c>
      <c r="S13" s="1"/>
      <c r="T13" s="1"/>
      <c r="U13" s="1"/>
      <c r="V13" s="1"/>
      <c r="W13" s="1"/>
      <c r="X13" s="5">
        <f t="shared" si="1"/>
        <v>595.27675499999998</v>
      </c>
      <c r="Y13" s="1"/>
      <c r="Z13" s="1"/>
      <c r="AA13" s="1"/>
      <c r="AB13" s="1"/>
      <c r="AC13" s="1"/>
      <c r="AD13" s="1"/>
      <c r="AE13" s="1"/>
      <c r="AF13" s="1" t="s">
        <v>68</v>
      </c>
      <c r="AG13" s="1" t="s">
        <v>68</v>
      </c>
      <c r="AH13" s="7">
        <v>18.010565</v>
      </c>
      <c r="AI13" s="7">
        <f>AH13-1.007825032+0.00054857990943</f>
        <v>17.003288547909431</v>
      </c>
      <c r="AJ13" s="7">
        <f>AH13+1.007825032+0.00054857990943</f>
        <v>19.01893861190943</v>
      </c>
    </row>
    <row r="14" spans="1:36" x14ac:dyDescent="0.35">
      <c r="A14" s="1" t="s">
        <v>69</v>
      </c>
      <c r="B14" s="9">
        <v>1</v>
      </c>
      <c r="C14" s="1">
        <v>331.09350000000001</v>
      </c>
      <c r="D14" s="1">
        <v>8.4700000000000006</v>
      </c>
      <c r="E14" s="1"/>
      <c r="F14" s="6">
        <v>1710000</v>
      </c>
      <c r="G14" s="1">
        <v>1.7</v>
      </c>
      <c r="H14" s="1" t="s">
        <v>70</v>
      </c>
      <c r="I14" s="6">
        <v>24400000</v>
      </c>
      <c r="J14" s="5">
        <f t="shared" si="0"/>
        <v>336.12488500000001</v>
      </c>
      <c r="K14" s="1">
        <v>8.43</v>
      </c>
      <c r="L14" s="1"/>
      <c r="M14" s="6">
        <v>4770000</v>
      </c>
      <c r="N14" s="1"/>
      <c r="O14" s="1"/>
      <c r="P14" s="1"/>
      <c r="Q14" s="1">
        <v>333.10809999999998</v>
      </c>
      <c r="R14" s="1" t="s">
        <v>71</v>
      </c>
      <c r="S14" s="1" t="s">
        <v>72</v>
      </c>
      <c r="T14" s="6">
        <v>71100</v>
      </c>
      <c r="U14" s="1">
        <v>1.69</v>
      </c>
      <c r="V14" s="1" t="s">
        <v>73</v>
      </c>
      <c r="W14" s="6">
        <v>6960000</v>
      </c>
      <c r="X14" s="5">
        <f t="shared" si="1"/>
        <v>338.13948499999998</v>
      </c>
      <c r="Y14" s="1">
        <v>8.43</v>
      </c>
      <c r="Z14" s="1"/>
      <c r="AA14" s="6">
        <v>160000</v>
      </c>
      <c r="AB14" s="1"/>
      <c r="AC14" s="1"/>
      <c r="AD14" s="1"/>
      <c r="AE14" s="1" t="s">
        <v>74</v>
      </c>
      <c r="AF14" s="1" t="s">
        <v>75</v>
      </c>
      <c r="AG14" s="1" t="s">
        <v>75</v>
      </c>
      <c r="AH14" s="5">
        <f>AH13-1.007825</f>
        <v>17.002739999999999</v>
      </c>
      <c r="AI14" s="1"/>
      <c r="AJ14" s="1"/>
    </row>
    <row r="15" spans="1:36" x14ac:dyDescent="0.35">
      <c r="A15" s="1" t="s">
        <v>76</v>
      </c>
      <c r="B15" s="9">
        <v>2</v>
      </c>
      <c r="C15" s="1">
        <v>435.11970000000002</v>
      </c>
      <c r="D15" s="1" t="s">
        <v>42</v>
      </c>
      <c r="E15" s="1"/>
      <c r="F15" s="1"/>
      <c r="G15" s="1"/>
      <c r="H15" s="1"/>
      <c r="I15" s="1"/>
      <c r="J15" s="5">
        <f>C15+5*B15*$J$1</f>
        <v>445.18247000000002</v>
      </c>
      <c r="K15" s="1" t="s">
        <v>42</v>
      </c>
      <c r="L15" s="1"/>
      <c r="M15" s="1"/>
      <c r="N15" s="1"/>
      <c r="O15" s="1"/>
      <c r="P15" s="1"/>
      <c r="Q15" s="1">
        <v>437.1343</v>
      </c>
      <c r="R15" s="1" t="s">
        <v>42</v>
      </c>
      <c r="S15" s="1"/>
      <c r="T15" s="1"/>
      <c r="U15" s="1"/>
      <c r="V15" s="1"/>
      <c r="W15" s="1"/>
      <c r="X15" s="5">
        <f>Q15+5*B15*$J$1</f>
        <v>447.19707</v>
      </c>
      <c r="Y15" s="1" t="s">
        <v>42</v>
      </c>
      <c r="Z15" s="1"/>
      <c r="AA15" s="1"/>
      <c r="AB15" s="1"/>
      <c r="AC15" s="1"/>
      <c r="AD15" s="1"/>
      <c r="AE15" s="1"/>
      <c r="AF15" s="1" t="s">
        <v>77</v>
      </c>
      <c r="AG15" s="1"/>
      <c r="AH15" s="1">
        <v>5.4857990943000005E-4</v>
      </c>
      <c r="AI15" s="1"/>
      <c r="AJ15" s="1"/>
    </row>
    <row r="16" spans="1:36" x14ac:dyDescent="0.35">
      <c r="A16" s="1" t="s">
        <v>78</v>
      </c>
      <c r="B16" s="9">
        <v>1</v>
      </c>
      <c r="C16" s="1">
        <v>370.1157</v>
      </c>
      <c r="D16" s="1" t="s">
        <v>79</v>
      </c>
      <c r="E16" s="1"/>
      <c r="F16" s="6">
        <v>130000000</v>
      </c>
      <c r="G16" s="1"/>
      <c r="H16" s="1"/>
      <c r="I16" s="1"/>
      <c r="J16" s="5">
        <f t="shared" ref="J16:J44" si="2">C16+5*B16*$J$1</f>
        <v>375.147085</v>
      </c>
      <c r="K16" s="1" t="s">
        <v>80</v>
      </c>
      <c r="L16" s="1"/>
      <c r="M16" s="6">
        <v>570000</v>
      </c>
      <c r="N16" s="1"/>
      <c r="O16" s="1"/>
      <c r="P16" s="1"/>
      <c r="Q16" s="1">
        <v>372.1302</v>
      </c>
      <c r="R16" s="1" t="s">
        <v>81</v>
      </c>
      <c r="S16" s="1" t="s">
        <v>82</v>
      </c>
      <c r="T16" s="6">
        <v>970000</v>
      </c>
      <c r="U16" s="1"/>
      <c r="V16" s="1"/>
      <c r="W16" s="6"/>
      <c r="X16" s="5">
        <f t="shared" ref="X16:X44" si="3">Q16+5*B16*$J$1</f>
        <v>377.161585</v>
      </c>
      <c r="Y16" s="1" t="s">
        <v>83</v>
      </c>
      <c r="Z16" s="1"/>
      <c r="AA16" s="6">
        <v>1100000</v>
      </c>
      <c r="AB16" s="1"/>
      <c r="AC16" s="1"/>
      <c r="AD16" s="1"/>
      <c r="AE16" s="1"/>
      <c r="AF16" s="1" t="s">
        <v>84</v>
      </c>
      <c r="AG16" s="1" t="s">
        <v>84</v>
      </c>
      <c r="AH16" s="1">
        <v>31.972072000000001</v>
      </c>
      <c r="AI16" s="1"/>
      <c r="AJ16" s="1"/>
    </row>
    <row r="17" spans="1:36" x14ac:dyDescent="0.35">
      <c r="A17" s="1" t="s">
        <v>85</v>
      </c>
      <c r="B17" s="9">
        <v>2</v>
      </c>
      <c r="C17" s="1">
        <v>474.14190000000002</v>
      </c>
      <c r="D17" s="1">
        <v>12.33</v>
      </c>
      <c r="E17" s="1"/>
      <c r="F17" s="6">
        <v>27000</v>
      </c>
      <c r="G17" s="1"/>
      <c r="H17" s="1"/>
      <c r="I17" s="1"/>
      <c r="J17" s="5">
        <f t="shared" si="2"/>
        <v>484.20467000000002</v>
      </c>
      <c r="K17" s="1" t="s">
        <v>42</v>
      </c>
      <c r="L17" s="1"/>
      <c r="M17" s="6"/>
      <c r="N17" s="1"/>
      <c r="O17" s="1"/>
      <c r="P17" s="1"/>
      <c r="Q17" s="1">
        <v>476.15640000000002</v>
      </c>
      <c r="R17" s="1">
        <v>12.94</v>
      </c>
      <c r="S17" s="1"/>
      <c r="T17" s="6">
        <v>48000</v>
      </c>
      <c r="U17" s="1"/>
      <c r="V17" s="1"/>
      <c r="W17" s="1"/>
      <c r="X17" s="5">
        <f t="shared" si="3"/>
        <v>486.21917000000002</v>
      </c>
      <c r="Y17" s="1">
        <v>12.89</v>
      </c>
      <c r="Z17" s="1"/>
      <c r="AA17" s="6">
        <v>5300</v>
      </c>
      <c r="AB17" s="1"/>
      <c r="AC17" s="1"/>
      <c r="AD17" s="1"/>
      <c r="AE17" s="1"/>
      <c r="AF17" s="1" t="s">
        <v>86</v>
      </c>
      <c r="AG17" s="1" t="s">
        <v>86</v>
      </c>
      <c r="AH17" s="1">
        <v>14.003074</v>
      </c>
      <c r="AI17" s="1"/>
      <c r="AJ17" s="1"/>
    </row>
    <row r="18" spans="1:36" x14ac:dyDescent="0.35">
      <c r="A18" s="1" t="s">
        <v>87</v>
      </c>
      <c r="B18" s="9">
        <v>1</v>
      </c>
      <c r="C18" s="1">
        <v>370.1157</v>
      </c>
      <c r="D18" s="1" t="s">
        <v>88</v>
      </c>
      <c r="E18" s="1"/>
      <c r="F18" s="6">
        <v>10000000</v>
      </c>
      <c r="G18" s="1"/>
      <c r="H18" s="1"/>
      <c r="I18" s="1"/>
      <c r="J18" s="5">
        <f t="shared" si="2"/>
        <v>375.147085</v>
      </c>
      <c r="K18" s="1" t="s">
        <v>89</v>
      </c>
      <c r="L18" s="1"/>
      <c r="M18" s="6">
        <v>14500000</v>
      </c>
      <c r="N18" s="1"/>
      <c r="O18" s="1"/>
      <c r="P18" s="1"/>
      <c r="Q18" s="1">
        <v>372.1302</v>
      </c>
      <c r="R18" s="1" t="s">
        <v>90</v>
      </c>
      <c r="S18" s="1" t="s">
        <v>91</v>
      </c>
      <c r="T18" s="6">
        <v>21000000</v>
      </c>
      <c r="U18" s="1"/>
      <c r="V18" s="1"/>
      <c r="W18" s="1"/>
      <c r="X18" s="5">
        <f t="shared" si="3"/>
        <v>377.161585</v>
      </c>
      <c r="Y18" s="1" t="s">
        <v>92</v>
      </c>
      <c r="Z18" s="6"/>
      <c r="AA18" s="6">
        <v>30800000</v>
      </c>
      <c r="AB18" s="1"/>
      <c r="AC18" s="1"/>
      <c r="AD18" s="1"/>
      <c r="AE18" s="1"/>
      <c r="AF18" s="1" t="s">
        <v>93</v>
      </c>
      <c r="AG18" s="1" t="s">
        <v>94</v>
      </c>
      <c r="AH18" s="1">
        <v>58.041899999999998</v>
      </c>
      <c r="AI18" s="1"/>
      <c r="AJ18" s="1"/>
    </row>
    <row r="19" spans="1:36" x14ac:dyDescent="0.35">
      <c r="A19" s="1" t="s">
        <v>95</v>
      </c>
      <c r="B19" s="9">
        <v>2</v>
      </c>
      <c r="C19" s="1">
        <v>474.14190000000002</v>
      </c>
      <c r="D19" s="1">
        <v>12.27</v>
      </c>
      <c r="E19" s="1"/>
      <c r="F19" s="6">
        <v>80000</v>
      </c>
      <c r="G19" s="1"/>
      <c r="H19" s="1"/>
      <c r="I19" s="6"/>
      <c r="J19" s="5">
        <f t="shared" si="2"/>
        <v>484.20467000000002</v>
      </c>
      <c r="K19" s="1">
        <v>12.24</v>
      </c>
      <c r="L19" s="1"/>
      <c r="M19" s="6">
        <v>7810</v>
      </c>
      <c r="N19" s="1"/>
      <c r="O19" s="1"/>
      <c r="P19" s="6"/>
      <c r="Q19" s="1">
        <v>476.15640000000002</v>
      </c>
      <c r="R19" s="1" t="s">
        <v>42</v>
      </c>
      <c r="S19" s="1"/>
      <c r="T19" s="6"/>
      <c r="U19" s="1"/>
      <c r="V19" s="1"/>
      <c r="W19" s="1"/>
      <c r="X19" s="5">
        <f t="shared" si="3"/>
        <v>486.21917000000002</v>
      </c>
      <c r="Y19" s="1"/>
      <c r="Z19" s="1"/>
      <c r="AA19" s="1"/>
      <c r="AB19" s="1"/>
      <c r="AC19" s="1"/>
      <c r="AD19" s="1"/>
      <c r="AE19" s="1"/>
      <c r="AF19" s="1" t="s">
        <v>96</v>
      </c>
      <c r="AG19" s="1"/>
      <c r="AH19" s="1">
        <v>79.966399999999993</v>
      </c>
      <c r="AI19" s="1"/>
      <c r="AJ19" s="1"/>
    </row>
    <row r="20" spans="1:36" x14ac:dyDescent="0.35">
      <c r="A20" s="1" t="s">
        <v>97</v>
      </c>
      <c r="B20" s="9">
        <v>1</v>
      </c>
      <c r="C20" s="1">
        <v>354.12079999999997</v>
      </c>
      <c r="D20" s="1">
        <v>7.65</v>
      </c>
      <c r="E20" s="1" t="s">
        <v>98</v>
      </c>
      <c r="F20" s="6">
        <v>147000</v>
      </c>
      <c r="G20" s="6"/>
      <c r="H20" s="6"/>
      <c r="I20" s="6"/>
      <c r="J20" s="5">
        <f t="shared" si="2"/>
        <v>359.15218499999997</v>
      </c>
      <c r="K20" s="1">
        <v>7.63</v>
      </c>
      <c r="L20" s="1"/>
      <c r="M20" s="6">
        <v>62700</v>
      </c>
      <c r="N20" s="1"/>
      <c r="O20" s="1"/>
      <c r="P20" s="1"/>
      <c r="Q20" s="1">
        <v>356.13529999999997</v>
      </c>
      <c r="R20" s="1" t="s">
        <v>99</v>
      </c>
      <c r="S20" s="1" t="s">
        <v>100</v>
      </c>
      <c r="T20" s="6">
        <v>4540000</v>
      </c>
      <c r="U20" s="1">
        <v>2.36</v>
      </c>
      <c r="V20" s="1">
        <v>252.1096</v>
      </c>
      <c r="W20" s="6">
        <v>568000000</v>
      </c>
      <c r="X20" s="5">
        <f t="shared" si="3"/>
        <v>361.16668499999997</v>
      </c>
      <c r="Y20" s="1" t="s">
        <v>101</v>
      </c>
      <c r="Z20" s="1"/>
      <c r="AA20" s="6">
        <v>824000</v>
      </c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35">
      <c r="A21" s="1" t="s">
        <v>102</v>
      </c>
      <c r="B21" s="9">
        <v>2</v>
      </c>
      <c r="C21" s="1">
        <v>458.14699999999999</v>
      </c>
      <c r="D21" s="1" t="s">
        <v>42</v>
      </c>
      <c r="E21" s="1"/>
      <c r="F21" s="6"/>
      <c r="G21" s="1"/>
      <c r="H21" s="1"/>
      <c r="I21" s="1"/>
      <c r="J21" s="5">
        <f t="shared" si="2"/>
        <v>468.20976999999999</v>
      </c>
      <c r="K21" s="1" t="s">
        <v>42</v>
      </c>
      <c r="L21" s="1"/>
      <c r="M21" s="6"/>
      <c r="N21" s="1"/>
      <c r="O21" s="1"/>
      <c r="P21" s="1"/>
      <c r="Q21" s="1">
        <v>460.16149999999999</v>
      </c>
      <c r="R21" s="1" t="s">
        <v>42</v>
      </c>
      <c r="S21" s="1"/>
      <c r="T21" s="6"/>
      <c r="U21" s="1"/>
      <c r="V21" s="1"/>
      <c r="W21" s="1"/>
      <c r="X21" s="5">
        <f t="shared" si="3"/>
        <v>470.22426999999999</v>
      </c>
      <c r="Y21" s="1" t="s">
        <v>42</v>
      </c>
      <c r="Z21" s="1"/>
      <c r="AA21" s="6"/>
      <c r="AB21" s="1"/>
      <c r="AC21" s="1"/>
      <c r="AD21" s="1"/>
      <c r="AE21" s="1"/>
      <c r="AF21" s="1"/>
      <c r="AG21" s="1"/>
      <c r="AH21" s="1"/>
      <c r="AI21" s="1"/>
      <c r="AJ21" s="1"/>
    </row>
    <row r="22" spans="1:36" x14ac:dyDescent="0.35">
      <c r="A22" s="1" t="s">
        <v>103</v>
      </c>
      <c r="B22" s="9">
        <v>1</v>
      </c>
      <c r="C22" s="1">
        <v>354.12079999999997</v>
      </c>
      <c r="D22" s="1">
        <v>7.66</v>
      </c>
      <c r="E22" s="1" t="s">
        <v>104</v>
      </c>
      <c r="F22" s="6">
        <v>3400000</v>
      </c>
      <c r="G22" s="6"/>
      <c r="H22" s="6"/>
      <c r="I22" s="6"/>
      <c r="J22" s="5">
        <f t="shared" si="2"/>
        <v>359.15218499999997</v>
      </c>
      <c r="K22" s="1">
        <v>7.64</v>
      </c>
      <c r="L22" s="1"/>
      <c r="M22" s="6">
        <v>1430000</v>
      </c>
      <c r="N22" s="1"/>
      <c r="O22" s="1"/>
      <c r="P22" s="6"/>
      <c r="Q22" s="1">
        <v>356.13529999999997</v>
      </c>
      <c r="R22" s="1" t="s">
        <v>105</v>
      </c>
      <c r="S22" s="1" t="s">
        <v>106</v>
      </c>
      <c r="T22" s="6">
        <v>12900000</v>
      </c>
      <c r="U22" s="1">
        <v>2.36</v>
      </c>
      <c r="V22" s="1">
        <v>252.1096</v>
      </c>
      <c r="W22" s="6">
        <v>568000000</v>
      </c>
      <c r="X22" s="5">
        <f t="shared" si="3"/>
        <v>361.16668499999997</v>
      </c>
      <c r="Y22" s="1"/>
      <c r="Z22" s="1"/>
      <c r="AA22" s="6"/>
      <c r="AB22" s="1"/>
      <c r="AC22" s="1"/>
      <c r="AD22" s="1"/>
      <c r="AE22" s="1"/>
      <c r="AF22" s="1"/>
      <c r="AG22" s="1"/>
      <c r="AH22" s="1"/>
      <c r="AI22" s="1"/>
      <c r="AJ22" s="1"/>
    </row>
    <row r="23" spans="1:36" x14ac:dyDescent="0.35">
      <c r="A23" s="1" t="s">
        <v>107</v>
      </c>
      <c r="B23" s="9">
        <v>2</v>
      </c>
      <c r="C23" s="1">
        <v>458.14699999999999</v>
      </c>
      <c r="D23" s="1">
        <v>12.19</v>
      </c>
      <c r="E23" s="1"/>
      <c r="F23" s="6">
        <v>21800</v>
      </c>
      <c r="G23" s="1"/>
      <c r="H23" s="1"/>
      <c r="I23" s="1"/>
      <c r="J23" s="5">
        <f t="shared" si="2"/>
        <v>468.20976999999999</v>
      </c>
      <c r="K23" s="1" t="s">
        <v>42</v>
      </c>
      <c r="L23" s="1"/>
      <c r="M23" s="6"/>
      <c r="N23" s="1"/>
      <c r="O23" s="1"/>
      <c r="P23" s="1"/>
      <c r="Q23" s="1">
        <v>460.16149999999999</v>
      </c>
      <c r="R23" s="1">
        <v>13.34</v>
      </c>
      <c r="S23" s="1"/>
      <c r="T23" s="6">
        <v>270000</v>
      </c>
      <c r="U23" s="1"/>
      <c r="V23" s="1"/>
      <c r="W23" s="1"/>
      <c r="X23" s="5">
        <f t="shared" si="3"/>
        <v>470.22426999999999</v>
      </c>
      <c r="Y23" s="1">
        <v>13.31</v>
      </c>
      <c r="Z23" s="1"/>
      <c r="AA23" s="6">
        <v>7900</v>
      </c>
      <c r="AB23" s="1"/>
      <c r="AC23" s="1"/>
      <c r="AD23" s="1"/>
      <c r="AE23" s="1"/>
      <c r="AF23" s="1"/>
      <c r="AG23" s="1"/>
      <c r="AH23" s="1"/>
      <c r="AI23" s="1"/>
      <c r="AJ23" s="1"/>
    </row>
    <row r="24" spans="1:36" x14ac:dyDescent="0.35">
      <c r="A24" s="1" t="s">
        <v>108</v>
      </c>
      <c r="B24" s="9">
        <v>3</v>
      </c>
      <c r="C24" s="1">
        <v>562.17319999999995</v>
      </c>
      <c r="D24" s="1" t="s">
        <v>42</v>
      </c>
      <c r="E24" s="1"/>
      <c r="F24" s="1"/>
      <c r="G24" s="1"/>
      <c r="H24" s="1"/>
      <c r="I24" s="1"/>
      <c r="J24" s="5">
        <f t="shared" si="2"/>
        <v>577.26735499999995</v>
      </c>
      <c r="K24" s="1"/>
      <c r="L24" s="1"/>
      <c r="M24" s="1"/>
      <c r="N24" s="1"/>
      <c r="O24" s="1"/>
      <c r="P24" s="1"/>
      <c r="Q24" s="1">
        <v>564.18769999999995</v>
      </c>
      <c r="R24" s="1" t="s">
        <v>42</v>
      </c>
      <c r="S24" s="1"/>
      <c r="T24" s="1"/>
      <c r="U24" s="1"/>
      <c r="V24" s="1"/>
      <c r="W24" s="1"/>
      <c r="X24" s="5">
        <f t="shared" si="3"/>
        <v>579.28185499999995</v>
      </c>
      <c r="Y24" s="1" t="s">
        <v>42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35">
      <c r="A25" s="1" t="s">
        <v>109</v>
      </c>
      <c r="B25" s="9">
        <v>1</v>
      </c>
      <c r="C25" s="5">
        <v>450.08201154790947</v>
      </c>
      <c r="D25" s="1">
        <v>4.79</v>
      </c>
      <c r="E25" s="1"/>
      <c r="F25" s="6">
        <v>20100000</v>
      </c>
      <c r="G25" s="1"/>
      <c r="H25" s="1"/>
      <c r="I25" s="1"/>
      <c r="J25" s="5">
        <f t="shared" si="2"/>
        <v>455.11339654790947</v>
      </c>
      <c r="K25" s="1">
        <v>4.72</v>
      </c>
      <c r="L25" s="1"/>
      <c r="M25" s="6">
        <v>18000000</v>
      </c>
      <c r="N25" s="1"/>
      <c r="O25" s="1"/>
      <c r="P25" s="1"/>
      <c r="Q25" s="5">
        <v>452.09656445209066</v>
      </c>
      <c r="R25" s="6">
        <v>4.78</v>
      </c>
      <c r="S25" s="1" t="s">
        <v>110</v>
      </c>
      <c r="T25" s="6">
        <v>57000000</v>
      </c>
      <c r="U25" s="1"/>
      <c r="V25" s="1"/>
      <c r="W25" s="1"/>
      <c r="X25" s="5">
        <f t="shared" si="3"/>
        <v>457.12794945209066</v>
      </c>
      <c r="Y25" s="1">
        <v>4.6900000000000004</v>
      </c>
      <c r="Z25" s="1"/>
      <c r="AA25" s="6">
        <v>50000000</v>
      </c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35">
      <c r="A26" s="1" t="s">
        <v>111</v>
      </c>
      <c r="B26" s="9">
        <v>2</v>
      </c>
      <c r="C26" s="5">
        <v>554.10821154790949</v>
      </c>
      <c r="D26" s="1">
        <v>8.36</v>
      </c>
      <c r="E26" s="1"/>
      <c r="F26" s="6">
        <v>126000</v>
      </c>
      <c r="G26" s="1"/>
      <c r="H26" s="1"/>
      <c r="I26" s="1"/>
      <c r="J26" s="5">
        <f t="shared" si="2"/>
        <v>564.17098154790949</v>
      </c>
      <c r="K26" s="1">
        <v>8.32</v>
      </c>
      <c r="L26" s="1"/>
      <c r="M26" s="6">
        <v>48000</v>
      </c>
      <c r="N26" s="1"/>
      <c r="O26" s="1"/>
      <c r="P26" s="1"/>
      <c r="Q26" s="5">
        <v>556.12276445209068</v>
      </c>
      <c r="R26" s="1">
        <v>8.3699999999999992</v>
      </c>
      <c r="S26" s="1"/>
      <c r="T26" s="6">
        <v>200000</v>
      </c>
      <c r="U26" s="1"/>
      <c r="V26" s="1"/>
      <c r="W26" s="1"/>
      <c r="X26" s="5">
        <f t="shared" si="3"/>
        <v>566.18553445209068</v>
      </c>
      <c r="Y26" s="1">
        <v>8.32</v>
      </c>
      <c r="Z26" s="1"/>
      <c r="AA26" s="6">
        <v>99100</v>
      </c>
      <c r="AB26" s="1"/>
      <c r="AC26" s="1"/>
      <c r="AD26" s="1"/>
      <c r="AE26" s="1"/>
      <c r="AF26" s="1"/>
      <c r="AG26" s="1"/>
      <c r="AH26" s="1"/>
      <c r="AI26" s="1"/>
      <c r="AJ26" s="1"/>
    </row>
    <row r="27" spans="1:36" x14ac:dyDescent="0.35">
      <c r="A27" s="9" t="s">
        <v>112</v>
      </c>
      <c r="B27" s="9">
        <v>1</v>
      </c>
      <c r="C27" s="5">
        <v>207.01212289790942</v>
      </c>
      <c r="D27" s="1" t="s">
        <v>42</v>
      </c>
      <c r="E27" s="1"/>
      <c r="F27" s="1"/>
      <c r="G27" s="5">
        <v>7.11</v>
      </c>
      <c r="H27" s="1" t="s">
        <v>113</v>
      </c>
      <c r="I27" s="6">
        <v>70700000</v>
      </c>
      <c r="J27" s="5">
        <f t="shared" si="2"/>
        <v>212.04350789790942</v>
      </c>
      <c r="K27" s="1" t="s">
        <v>42</v>
      </c>
      <c r="L27" s="1"/>
      <c r="M27" s="1"/>
      <c r="N27" s="1"/>
      <c r="O27" s="1"/>
      <c r="P27" s="1"/>
      <c r="Q27" s="5">
        <v>211.04232845209057</v>
      </c>
      <c r="R27" s="1" t="s">
        <v>42</v>
      </c>
      <c r="S27" s="1"/>
      <c r="T27" s="1"/>
      <c r="U27" s="1"/>
      <c r="V27" s="1"/>
      <c r="W27" s="1"/>
      <c r="X27" s="5">
        <f t="shared" si="3"/>
        <v>216.07371345209057</v>
      </c>
      <c r="Y27" s="1" t="s">
        <v>42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35">
      <c r="A28" s="9" t="s">
        <v>114</v>
      </c>
      <c r="B28" s="9">
        <v>1</v>
      </c>
      <c r="C28" s="5">
        <v>240.06660254790944</v>
      </c>
      <c r="D28" s="5">
        <v>10.91</v>
      </c>
      <c r="E28" s="1"/>
      <c r="F28" s="6">
        <v>4390000</v>
      </c>
      <c r="G28" s="1"/>
      <c r="H28" s="1"/>
      <c r="I28" s="1"/>
      <c r="J28" s="5">
        <f t="shared" si="2"/>
        <v>245.09798754790944</v>
      </c>
      <c r="K28" s="1">
        <v>10.86</v>
      </c>
      <c r="L28" s="1"/>
      <c r="M28" s="6">
        <v>2670000</v>
      </c>
      <c r="N28" s="1"/>
      <c r="O28" s="1"/>
      <c r="P28" s="1"/>
      <c r="Q28" s="5">
        <v>242.08115545209057</v>
      </c>
      <c r="R28" s="1">
        <v>11.03</v>
      </c>
      <c r="S28" s="1"/>
      <c r="T28" s="6">
        <v>2030000</v>
      </c>
      <c r="U28" s="1"/>
      <c r="V28" s="1"/>
      <c r="W28" s="1"/>
      <c r="X28" s="5">
        <f t="shared" si="3"/>
        <v>247.11254045209057</v>
      </c>
      <c r="Y28" s="1">
        <v>10.97</v>
      </c>
      <c r="Z28" s="1"/>
      <c r="AA28" s="6">
        <v>1600000</v>
      </c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35">
      <c r="A29" s="9" t="s">
        <v>115</v>
      </c>
      <c r="B29" s="9">
        <v>1</v>
      </c>
      <c r="C29" s="5">
        <v>241.05061854790944</v>
      </c>
      <c r="D29" s="1" t="s">
        <v>42</v>
      </c>
      <c r="E29" s="11"/>
      <c r="F29" s="6"/>
      <c r="G29" s="1"/>
      <c r="H29" s="1"/>
      <c r="I29" s="1"/>
      <c r="J29" s="5">
        <f t="shared" si="2"/>
        <v>246.08200354790944</v>
      </c>
      <c r="K29" s="1" t="s">
        <v>42</v>
      </c>
      <c r="L29" s="1"/>
      <c r="M29" s="6"/>
      <c r="N29" s="1"/>
      <c r="O29" s="1"/>
      <c r="P29" s="1"/>
      <c r="Q29" s="5">
        <v>243.06517145209057</v>
      </c>
      <c r="R29" s="1"/>
      <c r="S29" s="1"/>
      <c r="T29" s="1"/>
      <c r="U29" s="1"/>
      <c r="V29" s="1"/>
      <c r="W29" s="1"/>
      <c r="X29" s="5">
        <f t="shared" si="3"/>
        <v>248.09655645209057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35">
      <c r="A30" s="9" t="s">
        <v>116</v>
      </c>
      <c r="B30" s="9">
        <v>1</v>
      </c>
      <c r="C30" s="5">
        <v>427.05479454790947</v>
      </c>
      <c r="D30" s="1" t="s">
        <v>117</v>
      </c>
      <c r="E30" s="11" t="s">
        <v>118</v>
      </c>
      <c r="F30" s="6">
        <v>202000</v>
      </c>
      <c r="G30" s="1"/>
      <c r="H30" s="1"/>
      <c r="I30" s="1"/>
      <c r="J30" s="5">
        <f t="shared" si="2"/>
        <v>432.08617954790947</v>
      </c>
      <c r="K30" s="1" t="s">
        <v>119</v>
      </c>
      <c r="L30" s="1"/>
      <c r="M30" s="6">
        <v>137000</v>
      </c>
      <c r="N30" s="1"/>
      <c r="O30" s="1"/>
      <c r="P30" s="1"/>
      <c r="Q30" s="5">
        <v>429.06934745209065</v>
      </c>
      <c r="R30" s="1" t="s">
        <v>120</v>
      </c>
      <c r="S30" s="1" t="s">
        <v>121</v>
      </c>
      <c r="T30" s="6">
        <v>111000</v>
      </c>
      <c r="U30" s="1"/>
      <c r="V30" s="1"/>
      <c r="W30" s="1"/>
      <c r="X30" s="5">
        <f t="shared" si="3"/>
        <v>434.10073245209065</v>
      </c>
      <c r="Y30" s="1" t="s">
        <v>122</v>
      </c>
      <c r="Z30" s="1" t="s">
        <v>123</v>
      </c>
      <c r="AA30" s="6">
        <v>80000</v>
      </c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35">
      <c r="A31" s="9" t="s">
        <v>124</v>
      </c>
      <c r="B31" s="9">
        <v>2</v>
      </c>
      <c r="C31" s="5">
        <v>531.08099454790943</v>
      </c>
      <c r="D31" s="1">
        <v>10.88</v>
      </c>
      <c r="E31" s="11"/>
      <c r="F31" s="6">
        <v>7370</v>
      </c>
      <c r="G31" s="1"/>
      <c r="H31" s="1"/>
      <c r="I31" s="1"/>
      <c r="J31" s="5">
        <f t="shared" si="2"/>
        <v>541.14376454790943</v>
      </c>
      <c r="K31" s="1">
        <v>10.82</v>
      </c>
      <c r="L31" s="1"/>
      <c r="M31" s="6">
        <v>3350</v>
      </c>
      <c r="N31" s="1"/>
      <c r="O31" s="1"/>
      <c r="P31" s="1"/>
      <c r="Q31" s="5">
        <v>533.09554745209061</v>
      </c>
      <c r="R31" s="1">
        <v>11.02</v>
      </c>
      <c r="S31" s="1"/>
      <c r="T31" s="6">
        <v>3840</v>
      </c>
      <c r="U31" s="1"/>
      <c r="V31" s="1"/>
      <c r="W31" s="1"/>
      <c r="X31" s="5">
        <f t="shared" si="3"/>
        <v>543.15831745209061</v>
      </c>
      <c r="Y31" s="1">
        <v>10.92</v>
      </c>
      <c r="Z31" s="1"/>
      <c r="AA31" s="6">
        <v>2000</v>
      </c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35">
      <c r="A32" s="9" t="s">
        <v>125</v>
      </c>
      <c r="B32" s="9">
        <v>1</v>
      </c>
      <c r="C32" s="5">
        <v>530.04834454790944</v>
      </c>
      <c r="D32" s="1" t="s">
        <v>42</v>
      </c>
      <c r="E32" s="1"/>
      <c r="F32" s="1"/>
      <c r="G32" s="1"/>
      <c r="H32" s="1"/>
      <c r="I32" s="1"/>
      <c r="J32" s="5">
        <f t="shared" si="2"/>
        <v>535.07972954790944</v>
      </c>
      <c r="K32" s="1"/>
      <c r="L32" s="1"/>
      <c r="M32" s="1"/>
      <c r="N32" s="1"/>
      <c r="O32" s="1"/>
      <c r="P32" s="1"/>
      <c r="Q32" s="5">
        <v>532.06289745209062</v>
      </c>
      <c r="R32" s="1" t="s">
        <v>42</v>
      </c>
      <c r="S32" s="1"/>
      <c r="T32" s="1"/>
      <c r="U32" s="1"/>
      <c r="V32" s="1"/>
      <c r="W32" s="1"/>
      <c r="X32" s="5">
        <f t="shared" si="3"/>
        <v>537.09428245209062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x14ac:dyDescent="0.35">
      <c r="A33" s="9" t="s">
        <v>126</v>
      </c>
      <c r="B33" s="9">
        <v>2</v>
      </c>
      <c r="C33" s="5">
        <v>634.07454454790945</v>
      </c>
      <c r="D33" s="1" t="s">
        <v>42</v>
      </c>
      <c r="E33" s="1"/>
      <c r="F33" s="1"/>
      <c r="G33" s="1"/>
      <c r="H33" s="1"/>
      <c r="I33" s="1"/>
      <c r="J33" s="5">
        <f t="shared" si="2"/>
        <v>644.13731454790945</v>
      </c>
      <c r="K33" s="1"/>
      <c r="L33" s="1"/>
      <c r="M33" s="1"/>
      <c r="N33" s="1"/>
      <c r="O33" s="1"/>
      <c r="P33" s="1"/>
      <c r="Q33" s="5">
        <v>636.08909745209064</v>
      </c>
      <c r="R33" s="1" t="s">
        <v>42</v>
      </c>
      <c r="S33" s="1"/>
      <c r="T33" s="1"/>
      <c r="U33" s="1"/>
      <c r="V33" s="1"/>
      <c r="W33" s="1"/>
      <c r="X33" s="5">
        <f t="shared" si="3"/>
        <v>646.15186745209064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x14ac:dyDescent="0.35">
      <c r="A34" s="9" t="s">
        <v>127</v>
      </c>
      <c r="B34" s="9">
        <v>3</v>
      </c>
      <c r="C34" s="8">
        <v>738.10074454790947</v>
      </c>
      <c r="D34" s="1" t="s">
        <v>42</v>
      </c>
      <c r="E34" s="1"/>
      <c r="F34" s="1"/>
      <c r="G34" s="1"/>
      <c r="H34" s="1"/>
      <c r="I34" s="1"/>
      <c r="J34" s="5">
        <f t="shared" si="2"/>
        <v>753.19489954790947</v>
      </c>
      <c r="K34" s="1"/>
      <c r="L34" s="1"/>
      <c r="M34" s="1"/>
      <c r="N34" s="1"/>
      <c r="O34" s="1"/>
      <c r="P34" s="1"/>
      <c r="Q34" s="5">
        <v>740.11529745209066</v>
      </c>
      <c r="R34" s="1" t="s">
        <v>42</v>
      </c>
      <c r="S34" s="1"/>
      <c r="T34" s="1"/>
      <c r="U34" s="1"/>
      <c r="V34" s="1"/>
      <c r="W34" s="1"/>
      <c r="X34" s="5">
        <f t="shared" si="3"/>
        <v>755.20945245209066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x14ac:dyDescent="0.35">
      <c r="A35" s="9" t="s">
        <v>128</v>
      </c>
      <c r="B35" s="9">
        <v>1</v>
      </c>
      <c r="C35" s="5">
        <v>450.08201154790947</v>
      </c>
      <c r="D35" s="1" t="s">
        <v>129</v>
      </c>
      <c r="E35" s="12" t="s">
        <v>130</v>
      </c>
      <c r="F35" s="6">
        <v>80000</v>
      </c>
      <c r="G35" s="1"/>
      <c r="H35" s="1"/>
      <c r="I35" s="1"/>
      <c r="J35" s="5">
        <f t="shared" si="2"/>
        <v>455.11339654790947</v>
      </c>
      <c r="K35" s="1" t="s">
        <v>131</v>
      </c>
      <c r="L35" s="1"/>
      <c r="M35" s="6">
        <v>700000</v>
      </c>
      <c r="N35" s="1"/>
      <c r="O35" s="1"/>
      <c r="P35" s="6"/>
      <c r="Q35" s="5">
        <v>452.09656445209066</v>
      </c>
      <c r="R35" s="1" t="s">
        <v>132</v>
      </c>
      <c r="S35" s="1"/>
      <c r="T35" s="6" t="s">
        <v>133</v>
      </c>
      <c r="U35" s="1"/>
      <c r="V35" s="1"/>
      <c r="W35" s="1"/>
      <c r="X35" s="5">
        <f t="shared" si="3"/>
        <v>457.12794945209066</v>
      </c>
      <c r="Y35" s="1" t="s">
        <v>134</v>
      </c>
      <c r="Z35" s="1"/>
      <c r="AA35" s="6">
        <v>2210000</v>
      </c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35">
      <c r="A36" s="9" t="s">
        <v>135</v>
      </c>
      <c r="B36" s="9">
        <v>2</v>
      </c>
      <c r="C36" s="5">
        <v>554.10821154790949</v>
      </c>
      <c r="D36" s="1" t="s">
        <v>42</v>
      </c>
      <c r="E36" s="1"/>
      <c r="F36" s="6"/>
      <c r="G36" s="1"/>
      <c r="H36" s="1"/>
      <c r="I36" s="1"/>
      <c r="J36" s="5">
        <f t="shared" si="2"/>
        <v>564.17098154790949</v>
      </c>
      <c r="K36" s="1">
        <v>10.49</v>
      </c>
      <c r="L36" s="6"/>
      <c r="M36" s="6">
        <v>10000</v>
      </c>
      <c r="N36" s="1"/>
      <c r="O36" s="1"/>
      <c r="P36" s="1"/>
      <c r="Q36" s="5">
        <v>556.12276445209068</v>
      </c>
      <c r="R36" s="1">
        <v>10.55</v>
      </c>
      <c r="S36" s="1"/>
      <c r="T36" s="6">
        <v>2000</v>
      </c>
      <c r="U36" s="1"/>
      <c r="V36" s="1"/>
      <c r="W36" s="1"/>
      <c r="X36" s="5">
        <f t="shared" si="3"/>
        <v>566.18553445209068</v>
      </c>
      <c r="Y36" s="1">
        <v>10.48</v>
      </c>
      <c r="Z36" s="1"/>
      <c r="AA36" s="6">
        <v>30000</v>
      </c>
      <c r="AB36" s="1"/>
      <c r="AC36" s="1"/>
      <c r="AD36" s="1"/>
      <c r="AE36" s="1"/>
      <c r="AF36" s="1"/>
      <c r="AG36" s="1"/>
      <c r="AH36" s="1"/>
      <c r="AI36" s="1"/>
      <c r="AJ36" s="1"/>
    </row>
    <row r="37" spans="1:36" x14ac:dyDescent="0.35">
      <c r="A37" s="9" t="s">
        <v>136</v>
      </c>
      <c r="B37" s="9">
        <v>3</v>
      </c>
      <c r="C37" s="8">
        <v>658.13441154790951</v>
      </c>
      <c r="D37" s="1"/>
      <c r="E37" s="1"/>
      <c r="F37" s="1"/>
      <c r="G37" s="1"/>
      <c r="H37" s="1"/>
      <c r="I37" s="1"/>
      <c r="J37" s="5">
        <f t="shared" si="2"/>
        <v>673.22856654790951</v>
      </c>
      <c r="K37" s="1"/>
      <c r="L37" s="1"/>
      <c r="M37" s="1"/>
      <c r="N37" s="1"/>
      <c r="O37" s="1"/>
      <c r="P37" s="1"/>
      <c r="Q37" s="5">
        <v>660.14896445209069</v>
      </c>
      <c r="R37" s="1"/>
      <c r="S37" s="1"/>
      <c r="T37" s="1"/>
      <c r="U37" s="1"/>
      <c r="V37" s="1"/>
      <c r="W37" s="1"/>
      <c r="X37" s="5">
        <f t="shared" si="3"/>
        <v>675.2431194520907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x14ac:dyDescent="0.35">
      <c r="A38" s="9" t="s">
        <v>137</v>
      </c>
      <c r="B38" s="9">
        <v>1</v>
      </c>
      <c r="C38" s="5">
        <v>451.06602754790941</v>
      </c>
      <c r="D38" s="1">
        <v>7.03</v>
      </c>
      <c r="E38" s="1" t="s">
        <v>138</v>
      </c>
      <c r="F38" s="6">
        <v>60000</v>
      </c>
      <c r="G38" s="1"/>
      <c r="H38" s="1"/>
      <c r="I38" s="1"/>
      <c r="J38" s="5">
        <f t="shared" si="2"/>
        <v>456.09741254790941</v>
      </c>
      <c r="K38" s="1">
        <v>6.99</v>
      </c>
      <c r="L38" s="1" t="s">
        <v>138</v>
      </c>
      <c r="M38" s="6">
        <v>158000</v>
      </c>
      <c r="N38" s="1"/>
      <c r="O38" s="1"/>
      <c r="P38" s="1"/>
      <c r="Q38" s="5">
        <v>453.0805804520906</v>
      </c>
      <c r="R38" s="1" t="s">
        <v>139</v>
      </c>
      <c r="S38" s="1"/>
      <c r="T38" s="6">
        <v>58000</v>
      </c>
      <c r="U38" s="1"/>
      <c r="V38" s="1"/>
      <c r="W38" s="1"/>
      <c r="X38" s="5">
        <f t="shared" si="3"/>
        <v>458.1119654520906</v>
      </c>
      <c r="Y38" s="1" t="s">
        <v>140</v>
      </c>
      <c r="Z38" s="1"/>
      <c r="AA38" s="6">
        <v>150000</v>
      </c>
      <c r="AB38" s="1"/>
      <c r="AC38" s="1"/>
      <c r="AD38" s="1"/>
      <c r="AE38" s="1"/>
      <c r="AF38" s="1"/>
      <c r="AG38" s="1"/>
      <c r="AH38" s="1"/>
      <c r="AI38" s="1"/>
      <c r="AJ38" s="1"/>
    </row>
    <row r="39" spans="1:36" x14ac:dyDescent="0.35">
      <c r="A39" s="9" t="s">
        <v>141</v>
      </c>
      <c r="B39" s="9">
        <v>2</v>
      </c>
      <c r="C39" s="5">
        <v>555.09222754790937</v>
      </c>
      <c r="D39" s="1" t="s">
        <v>142</v>
      </c>
      <c r="E39" s="1"/>
      <c r="F39" s="6">
        <v>6600</v>
      </c>
      <c r="G39" s="1"/>
      <c r="H39" s="1"/>
      <c r="I39" s="1"/>
      <c r="J39" s="5">
        <f t="shared" si="2"/>
        <v>565.15499754790937</v>
      </c>
      <c r="K39" s="1" t="s">
        <v>42</v>
      </c>
      <c r="L39" s="1"/>
      <c r="M39" s="6"/>
      <c r="N39" s="1"/>
      <c r="O39" s="1"/>
      <c r="P39" s="1"/>
      <c r="Q39" s="5">
        <v>557.10678045209056</v>
      </c>
      <c r="R39" s="1">
        <v>10.93</v>
      </c>
      <c r="S39" s="1"/>
      <c r="T39" s="6">
        <v>4500</v>
      </c>
      <c r="U39" s="1"/>
      <c r="V39" s="1"/>
      <c r="W39" s="1"/>
      <c r="X39" s="5">
        <f t="shared" si="3"/>
        <v>567.16955045209056</v>
      </c>
      <c r="Y39" s="1" t="s">
        <v>42</v>
      </c>
      <c r="Z39" s="1"/>
      <c r="AA39" s="6"/>
      <c r="AB39" s="1"/>
      <c r="AC39" s="1"/>
      <c r="AD39" s="1"/>
      <c r="AE39" s="1"/>
      <c r="AF39" s="1"/>
      <c r="AG39" s="1"/>
      <c r="AH39" s="1"/>
      <c r="AI39" s="1"/>
      <c r="AJ39" s="1"/>
    </row>
    <row r="40" spans="1:36" x14ac:dyDescent="0.35">
      <c r="A40" s="9" t="s">
        <v>143</v>
      </c>
      <c r="B40" s="9">
        <v>1</v>
      </c>
      <c r="C40" s="5">
        <v>379.04356154790946</v>
      </c>
      <c r="D40" s="1" t="s">
        <v>42</v>
      </c>
      <c r="E40" s="1"/>
      <c r="F40" s="1"/>
      <c r="G40" s="1"/>
      <c r="H40" s="1"/>
      <c r="I40" s="1"/>
      <c r="J40" s="5">
        <f t="shared" si="2"/>
        <v>384.07494654790946</v>
      </c>
      <c r="K40" s="1" t="s">
        <v>42</v>
      </c>
      <c r="L40" s="1"/>
      <c r="M40" s="1"/>
      <c r="N40" s="1"/>
      <c r="O40" s="1"/>
      <c r="P40" s="1"/>
      <c r="Q40" s="5">
        <v>381.05811445209065</v>
      </c>
      <c r="R40" s="1"/>
      <c r="S40" s="1"/>
      <c r="T40" s="1"/>
      <c r="U40" s="1"/>
      <c r="V40" s="1"/>
      <c r="W40" s="1"/>
      <c r="X40" s="5">
        <f t="shared" si="3"/>
        <v>386.08949945209065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x14ac:dyDescent="0.35">
      <c r="A41" s="9" t="s">
        <v>144</v>
      </c>
      <c r="B41" s="9">
        <v>2</v>
      </c>
      <c r="C41" s="5">
        <v>483.06976154790948</v>
      </c>
      <c r="D41" s="1" t="s">
        <v>42</v>
      </c>
      <c r="E41" s="5"/>
      <c r="F41" s="1"/>
      <c r="G41" s="1"/>
      <c r="H41" s="1"/>
      <c r="I41" s="1"/>
      <c r="J41" s="5">
        <f t="shared" si="2"/>
        <v>493.13253154790948</v>
      </c>
      <c r="K41" s="1" t="s">
        <v>42</v>
      </c>
      <c r="L41" s="1"/>
      <c r="M41" s="1"/>
      <c r="N41" s="1"/>
      <c r="O41" s="1"/>
      <c r="P41" s="1"/>
      <c r="Q41" s="5">
        <v>485.08431445209067</v>
      </c>
      <c r="R41" s="1"/>
      <c r="S41" s="1"/>
      <c r="T41" s="1"/>
      <c r="U41" s="1"/>
      <c r="V41" s="1"/>
      <c r="W41" s="1"/>
      <c r="X41" s="5">
        <f t="shared" si="3"/>
        <v>495.14708445209067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x14ac:dyDescent="0.35">
      <c r="A42" s="9" t="s">
        <v>145</v>
      </c>
      <c r="B42" s="9">
        <v>3</v>
      </c>
      <c r="C42" s="8">
        <v>587.0959615479095</v>
      </c>
      <c r="D42" s="1" t="s">
        <v>42</v>
      </c>
      <c r="E42" s="5"/>
      <c r="F42" s="1"/>
      <c r="G42" s="1"/>
      <c r="H42" s="1"/>
      <c r="I42" s="1"/>
      <c r="J42" s="5">
        <f t="shared" si="2"/>
        <v>602.1901165479095</v>
      </c>
      <c r="K42" s="1" t="s">
        <v>42</v>
      </c>
      <c r="L42" s="1"/>
      <c r="M42" s="1"/>
      <c r="N42" s="1"/>
      <c r="O42" s="1"/>
      <c r="P42" s="1"/>
      <c r="Q42" s="5">
        <v>589.11051445209068</v>
      </c>
      <c r="R42" s="1"/>
      <c r="S42" s="1"/>
      <c r="T42" s="1"/>
      <c r="U42" s="1"/>
      <c r="V42" s="1"/>
      <c r="W42" s="1"/>
      <c r="X42" s="5">
        <f t="shared" si="3"/>
        <v>604.20466945209068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x14ac:dyDescent="0.35">
      <c r="A43" s="9" t="s">
        <v>146</v>
      </c>
      <c r="B43" s="9">
        <v>4</v>
      </c>
      <c r="C43" s="8">
        <v>691.12216154790951</v>
      </c>
      <c r="D43" s="1" t="s">
        <v>42</v>
      </c>
      <c r="E43" s="5"/>
      <c r="F43" s="1"/>
      <c r="G43" s="1"/>
      <c r="H43" s="1"/>
      <c r="I43" s="1"/>
      <c r="J43" s="5">
        <f t="shared" si="2"/>
        <v>711.24770154790951</v>
      </c>
      <c r="K43" s="1" t="s">
        <v>42</v>
      </c>
      <c r="L43" s="1"/>
      <c r="M43" s="1"/>
      <c r="N43" s="1"/>
      <c r="O43" s="1"/>
      <c r="P43" s="1"/>
      <c r="Q43" s="5">
        <v>693.1367144520907</v>
      </c>
      <c r="R43" s="1"/>
      <c r="S43" s="1"/>
      <c r="T43" s="1"/>
      <c r="U43" s="1"/>
      <c r="V43" s="1"/>
      <c r="W43" s="1"/>
      <c r="X43" s="5">
        <f t="shared" si="3"/>
        <v>713.2622544520907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x14ac:dyDescent="0.35">
      <c r="A44" s="9" t="s">
        <v>147</v>
      </c>
      <c r="B44" s="9">
        <v>1</v>
      </c>
      <c r="C44" s="5">
        <v>238.07341854790945</v>
      </c>
      <c r="D44" s="5">
        <v>7.42</v>
      </c>
      <c r="E44" s="1"/>
      <c r="F44" s="6">
        <v>300000</v>
      </c>
      <c r="G44" s="1"/>
      <c r="H44" s="1"/>
      <c r="I44" s="1"/>
      <c r="J44" s="5">
        <f t="shared" si="2"/>
        <v>243.10480354790946</v>
      </c>
      <c r="K44" s="1">
        <v>7.38</v>
      </c>
      <c r="L44" s="1"/>
      <c r="M44" s="6">
        <v>400000</v>
      </c>
      <c r="N44" s="1"/>
      <c r="O44" s="1"/>
      <c r="P44" s="1"/>
      <c r="Q44" s="5">
        <v>240.08797145209101</v>
      </c>
      <c r="R44" s="1">
        <v>7.39</v>
      </c>
      <c r="S44" s="1"/>
      <c r="T44" s="6">
        <v>6100000</v>
      </c>
      <c r="U44" s="1"/>
      <c r="V44" s="1"/>
      <c r="W44" s="6"/>
      <c r="X44" s="5">
        <f t="shared" si="3"/>
        <v>245.11935645209101</v>
      </c>
      <c r="Y44" s="1">
        <v>7.36</v>
      </c>
      <c r="Z44" s="1"/>
      <c r="AA44" s="6">
        <v>7300000</v>
      </c>
      <c r="AB44" s="1"/>
      <c r="AC44" s="1"/>
      <c r="AD44" s="1"/>
      <c r="AE44" s="1"/>
      <c r="AF44" s="1"/>
      <c r="AG44" s="1"/>
      <c r="AH44" s="1"/>
      <c r="AI44" s="1"/>
      <c r="AJ44" s="1"/>
    </row>
    <row r="45" spans="1:36" x14ac:dyDescent="0.35">
      <c r="A45" s="9" t="s">
        <v>148</v>
      </c>
      <c r="B45" s="9">
        <v>1</v>
      </c>
      <c r="C45" s="5">
        <f>C44+$AH$13</f>
        <v>256.08398354790944</v>
      </c>
      <c r="D45" s="5"/>
      <c r="E45" s="1"/>
      <c r="F45" s="6"/>
      <c r="G45" s="1"/>
      <c r="H45" s="1"/>
      <c r="I45" s="1"/>
      <c r="J45" s="5">
        <f>J44+$AH$13</f>
        <v>261.11536854790944</v>
      </c>
      <c r="K45" s="1"/>
      <c r="L45" s="1"/>
      <c r="M45" s="6"/>
      <c r="N45" s="1"/>
      <c r="O45" s="1"/>
      <c r="P45" s="1"/>
      <c r="Q45" s="5">
        <f>Q44+$AH$13</f>
        <v>258.09853645209103</v>
      </c>
      <c r="R45" s="1"/>
      <c r="S45" s="1"/>
      <c r="T45" s="6"/>
      <c r="U45" s="1"/>
      <c r="V45" s="1"/>
      <c r="W45" s="6"/>
      <c r="X45" s="5">
        <f>X44+$AH$13</f>
        <v>263.12992145209103</v>
      </c>
      <c r="Y45" s="1"/>
      <c r="Z45" s="1"/>
      <c r="AA45" s="6"/>
      <c r="AB45" s="1"/>
      <c r="AC45" s="1"/>
      <c r="AD45" s="1"/>
      <c r="AE45" s="1"/>
      <c r="AF45" s="1"/>
      <c r="AG45" s="1"/>
      <c r="AH45" s="1"/>
      <c r="AI45" s="1"/>
      <c r="AJ45" s="1"/>
    </row>
    <row r="46" spans="1:36" x14ac:dyDescent="0.35">
      <c r="A46" s="9" t="s">
        <v>149</v>
      </c>
      <c r="B46" s="9">
        <v>2</v>
      </c>
      <c r="C46" s="5">
        <v>342.09961854790947</v>
      </c>
      <c r="D46" s="1" t="s">
        <v>42</v>
      </c>
      <c r="E46" s="1"/>
      <c r="F46" s="1"/>
      <c r="G46" s="1"/>
      <c r="H46" s="1"/>
      <c r="I46" s="1"/>
      <c r="J46" s="5">
        <f>C46+5*B46*$J$1</f>
        <v>352.16238854790947</v>
      </c>
      <c r="K46" s="1" t="s">
        <v>42</v>
      </c>
      <c r="L46" s="1"/>
      <c r="M46" s="1"/>
      <c r="N46" s="1"/>
      <c r="O46" s="1"/>
      <c r="P46" s="1"/>
      <c r="Q46" s="5">
        <v>344.1141714520906</v>
      </c>
      <c r="R46" s="1" t="s">
        <v>42</v>
      </c>
      <c r="S46" s="1"/>
      <c r="T46" s="1"/>
      <c r="U46" s="1"/>
      <c r="V46" s="1"/>
      <c r="W46" s="1"/>
      <c r="X46" s="5">
        <f>Q46+5*B46*$J$1</f>
        <v>354.1769414520906</v>
      </c>
      <c r="Y46" s="1" t="s">
        <v>42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x14ac:dyDescent="0.35">
      <c r="A47" s="9" t="s">
        <v>150</v>
      </c>
      <c r="B47" s="9"/>
      <c r="C47" s="5"/>
      <c r="D47" s="1"/>
      <c r="E47" s="1"/>
      <c r="F47" s="1"/>
      <c r="G47" s="1"/>
      <c r="H47" s="1"/>
      <c r="I47" s="1"/>
      <c r="J47" s="5">
        <f>J46+$AH$13</f>
        <v>370.17295354790946</v>
      </c>
      <c r="K47" s="1"/>
      <c r="L47" s="1"/>
      <c r="M47" s="1"/>
      <c r="N47" s="1"/>
      <c r="O47" s="1"/>
      <c r="P47" s="1"/>
      <c r="Q47" s="5">
        <f>Q46+$AH$13</f>
        <v>362.12473645209059</v>
      </c>
      <c r="R47" s="1"/>
      <c r="S47" s="1"/>
      <c r="T47" s="1"/>
      <c r="U47" s="1"/>
      <c r="V47" s="5"/>
      <c r="W47" s="1"/>
      <c r="X47" s="5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x14ac:dyDescent="0.35">
      <c r="A48" s="9" t="s">
        <v>151</v>
      </c>
      <c r="B48" s="9">
        <v>1</v>
      </c>
      <c r="C48" s="5">
        <v>370.11567854790945</v>
      </c>
      <c r="D48" s="1" t="s">
        <v>152</v>
      </c>
      <c r="E48" s="5"/>
      <c r="F48" s="6">
        <v>4600000</v>
      </c>
      <c r="G48" s="1">
        <v>1.87</v>
      </c>
      <c r="H48" s="1">
        <v>312.09519999999998</v>
      </c>
      <c r="I48" s="6">
        <v>45000000</v>
      </c>
      <c r="J48" s="5">
        <f t="shared" ref="J48:J77" si="4">C48+5*B48*$J$1</f>
        <v>375.14706354790945</v>
      </c>
      <c r="K48" s="1">
        <v>6.74</v>
      </c>
      <c r="L48" s="1"/>
      <c r="M48" s="6">
        <v>3000000</v>
      </c>
      <c r="N48" s="1">
        <v>1.87</v>
      </c>
      <c r="O48" s="1">
        <v>302.06630000000001</v>
      </c>
      <c r="P48" s="1" t="s">
        <v>153</v>
      </c>
      <c r="Q48" s="5">
        <v>372.13023145209064</v>
      </c>
      <c r="R48" s="1" t="s">
        <v>154</v>
      </c>
      <c r="S48" s="1" t="s">
        <v>155</v>
      </c>
      <c r="T48" s="6">
        <v>40000000</v>
      </c>
      <c r="U48" s="1">
        <v>1.4</v>
      </c>
      <c r="V48" s="1">
        <v>362.14580000000001</v>
      </c>
      <c r="W48" s="6">
        <v>39000000</v>
      </c>
      <c r="X48" s="5">
        <f>Q48+5*B48*$J$1</f>
        <v>377.16161645209064</v>
      </c>
      <c r="Y48" s="1">
        <v>7.14</v>
      </c>
      <c r="Z48" s="1" t="s">
        <v>156</v>
      </c>
      <c r="AA48" s="6">
        <v>78300000</v>
      </c>
      <c r="AB48" s="1">
        <v>1.35</v>
      </c>
      <c r="AC48" s="1">
        <v>367.17689999999999</v>
      </c>
      <c r="AD48" s="1"/>
      <c r="AE48" s="1"/>
      <c r="AF48" s="1"/>
      <c r="AG48" s="1"/>
      <c r="AH48" s="1"/>
      <c r="AI48" s="1"/>
      <c r="AJ48" s="1"/>
    </row>
    <row r="49" spans="1:36" x14ac:dyDescent="0.35">
      <c r="A49" s="9" t="s">
        <v>157</v>
      </c>
      <c r="B49" s="9">
        <v>2</v>
      </c>
      <c r="C49" s="5">
        <v>474.14187854790947</v>
      </c>
      <c r="D49" s="1">
        <v>11.08</v>
      </c>
      <c r="E49" s="1"/>
      <c r="F49" s="6">
        <v>290000</v>
      </c>
      <c r="G49" s="1"/>
      <c r="H49" s="5"/>
      <c r="I49" s="1"/>
      <c r="J49" s="5">
        <f t="shared" si="4"/>
        <v>484.20464854790947</v>
      </c>
      <c r="K49" s="1">
        <v>11.04</v>
      </c>
      <c r="L49" s="1"/>
      <c r="M49" s="6">
        <v>255000</v>
      </c>
      <c r="N49" s="1"/>
      <c r="O49" s="1"/>
      <c r="P49" s="1"/>
      <c r="Q49" s="5">
        <v>476.15643145209066</v>
      </c>
      <c r="R49" s="1" t="s">
        <v>158</v>
      </c>
      <c r="S49" s="1"/>
      <c r="T49" s="6">
        <v>1210000</v>
      </c>
      <c r="U49" s="1">
        <v>1.59</v>
      </c>
      <c r="V49" s="1">
        <v>235.13509999999999</v>
      </c>
      <c r="W49" s="6">
        <v>39000000</v>
      </c>
      <c r="X49" s="5">
        <f t="shared" ref="X49:X77" si="5">Q49+5*B49*$J$1</f>
        <v>486.21920145209066</v>
      </c>
      <c r="Y49" s="1">
        <v>11.22</v>
      </c>
      <c r="Z49" s="1"/>
      <c r="AA49" s="6">
        <v>1060000</v>
      </c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35">
      <c r="A50" s="9" t="s">
        <v>159</v>
      </c>
      <c r="B50" s="9">
        <v>3</v>
      </c>
      <c r="C50" s="8">
        <v>578.16807854790943</v>
      </c>
      <c r="D50" s="1"/>
      <c r="E50" s="1"/>
      <c r="F50" s="1"/>
      <c r="G50" s="1"/>
      <c r="H50" s="1"/>
      <c r="I50" s="1"/>
      <c r="J50" s="5">
        <f t="shared" si="4"/>
        <v>593.26223354790943</v>
      </c>
      <c r="K50" s="1"/>
      <c r="L50" s="1"/>
      <c r="M50" s="1"/>
      <c r="N50" s="1"/>
      <c r="O50" s="1"/>
      <c r="P50" s="1"/>
      <c r="Q50" s="5">
        <v>580.18263145209062</v>
      </c>
      <c r="R50" s="1"/>
      <c r="S50" s="1"/>
      <c r="T50" s="1"/>
      <c r="U50" s="1">
        <v>1.65</v>
      </c>
      <c r="V50" s="1">
        <v>268.10399999999998</v>
      </c>
      <c r="W50" s="6">
        <v>140000000</v>
      </c>
      <c r="X50" s="5">
        <f t="shared" si="5"/>
        <v>595.27678645209062</v>
      </c>
      <c r="Y50" s="1"/>
      <c r="Z50" s="1"/>
      <c r="AA50" s="6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35">
      <c r="A51" s="9" t="s">
        <v>160</v>
      </c>
      <c r="B51" s="9">
        <v>4</v>
      </c>
      <c r="C51" s="8">
        <v>682.19427854790945</v>
      </c>
      <c r="D51" s="1"/>
      <c r="E51" s="1"/>
      <c r="F51" s="1"/>
      <c r="G51" s="1"/>
      <c r="H51" s="1"/>
      <c r="I51" s="1"/>
      <c r="J51" s="5">
        <f t="shared" si="4"/>
        <v>702.31981854790945</v>
      </c>
      <c r="K51" s="1"/>
      <c r="L51" s="1"/>
      <c r="M51" s="1"/>
      <c r="N51" s="1"/>
      <c r="O51" s="1"/>
      <c r="P51" s="1"/>
      <c r="Q51" s="5">
        <v>684.20883145209064</v>
      </c>
      <c r="R51" s="1"/>
      <c r="S51" s="1"/>
      <c r="T51" s="1"/>
      <c r="U51" s="1">
        <v>1.9</v>
      </c>
      <c r="V51" s="1"/>
      <c r="W51" s="6">
        <v>39000000</v>
      </c>
      <c r="X51" s="5">
        <f t="shared" si="5"/>
        <v>704.33437145209064</v>
      </c>
      <c r="Y51" s="1"/>
      <c r="Z51" s="1"/>
      <c r="AA51" s="1"/>
      <c r="AB51" s="1">
        <v>1.87</v>
      </c>
      <c r="AC51" s="1">
        <v>367.17689999999999</v>
      </c>
      <c r="AD51" s="1"/>
      <c r="AE51" s="1"/>
      <c r="AF51" s="1"/>
      <c r="AG51" s="1"/>
      <c r="AH51" s="1"/>
      <c r="AI51" s="1"/>
      <c r="AJ51" s="1"/>
    </row>
    <row r="52" spans="1:36" x14ac:dyDescent="0.35">
      <c r="A52" s="9" t="s">
        <v>161</v>
      </c>
      <c r="B52" s="9">
        <v>1</v>
      </c>
      <c r="C52" s="5">
        <v>192.06660254790944</v>
      </c>
      <c r="D52" s="5">
        <v>6.58</v>
      </c>
      <c r="E52" s="1"/>
      <c r="F52" s="6">
        <v>236000000</v>
      </c>
      <c r="G52" s="1"/>
      <c r="H52" s="1"/>
      <c r="I52" s="1"/>
      <c r="J52" s="5">
        <f t="shared" si="4"/>
        <v>197.09798754790944</v>
      </c>
      <c r="K52" s="1">
        <v>6.48</v>
      </c>
      <c r="L52" s="1"/>
      <c r="M52" s="6">
        <v>236000000</v>
      </c>
      <c r="N52" s="1"/>
      <c r="O52" s="1"/>
      <c r="P52" s="1"/>
      <c r="Q52" s="5">
        <v>194.08115545209057</v>
      </c>
      <c r="R52" s="1">
        <v>6.56</v>
      </c>
      <c r="S52" s="1"/>
      <c r="T52" s="6">
        <v>103000000</v>
      </c>
      <c r="U52" s="1"/>
      <c r="V52" s="1"/>
      <c r="W52" s="1"/>
      <c r="X52" s="5">
        <f t="shared" si="5"/>
        <v>199.11254045209057</v>
      </c>
      <c r="Y52" s="1">
        <v>6.46</v>
      </c>
      <c r="Z52" s="1"/>
      <c r="AA52" s="6">
        <v>136000000</v>
      </c>
      <c r="AB52" s="1"/>
      <c r="AC52" s="1"/>
      <c r="AD52" s="1"/>
      <c r="AE52" s="1" t="s">
        <v>162</v>
      </c>
      <c r="AF52" s="1"/>
      <c r="AG52" s="1"/>
      <c r="AH52" s="1"/>
      <c r="AI52" s="1"/>
      <c r="AJ52" s="1"/>
    </row>
    <row r="53" spans="1:36" x14ac:dyDescent="0.35">
      <c r="A53" s="9" t="s">
        <v>163</v>
      </c>
      <c r="B53" s="9">
        <v>1</v>
      </c>
      <c r="C53" s="5">
        <v>241.10946954790944</v>
      </c>
      <c r="D53" s="5">
        <v>3.62</v>
      </c>
      <c r="E53" s="1"/>
      <c r="F53" s="6">
        <v>74000000</v>
      </c>
      <c r="G53" s="1"/>
      <c r="H53" s="1"/>
      <c r="I53" s="1"/>
      <c r="J53" s="5">
        <f t="shared" si="4"/>
        <v>246.14085454790944</v>
      </c>
      <c r="K53" s="1">
        <v>3.57</v>
      </c>
      <c r="L53" s="1"/>
      <c r="M53" s="6">
        <v>90000000</v>
      </c>
      <c r="N53" s="1"/>
      <c r="O53" s="1"/>
      <c r="P53" s="1"/>
      <c r="Q53" s="5">
        <v>243.12402245209057</v>
      </c>
      <c r="R53" s="1">
        <v>3.61</v>
      </c>
      <c r="S53" s="1"/>
      <c r="T53" s="6">
        <v>1720000000</v>
      </c>
      <c r="U53" s="1"/>
      <c r="V53" s="1"/>
      <c r="W53" s="6"/>
      <c r="X53" s="5">
        <f t="shared" si="5"/>
        <v>248.15540745209057</v>
      </c>
      <c r="Y53" s="1">
        <v>3.55</v>
      </c>
      <c r="Z53" s="1"/>
      <c r="AA53" s="6">
        <v>2810000000</v>
      </c>
      <c r="AB53" s="1"/>
      <c r="AC53" s="1"/>
      <c r="AD53" s="6"/>
      <c r="AE53" s="1"/>
      <c r="AF53" s="1"/>
      <c r="AG53" s="1"/>
      <c r="AH53" s="1"/>
      <c r="AI53" s="1"/>
      <c r="AJ53" s="1"/>
    </row>
    <row r="54" spans="1:36" x14ac:dyDescent="0.35">
      <c r="A54" s="9" t="s">
        <v>164</v>
      </c>
      <c r="B54" s="9">
        <v>2</v>
      </c>
      <c r="C54" s="5">
        <v>345.13566954790946</v>
      </c>
      <c r="D54" s="5">
        <v>11.46</v>
      </c>
      <c r="E54" s="5"/>
      <c r="F54" s="6">
        <v>133000000</v>
      </c>
      <c r="G54" s="1"/>
      <c r="H54" s="1"/>
      <c r="I54" s="1"/>
      <c r="J54" s="5">
        <f t="shared" si="4"/>
        <v>355.19843954790946</v>
      </c>
      <c r="K54" s="1">
        <v>11.41</v>
      </c>
      <c r="L54" s="1"/>
      <c r="M54" s="6">
        <v>11400000</v>
      </c>
      <c r="N54" s="1"/>
      <c r="O54" s="1"/>
      <c r="P54" s="1"/>
      <c r="Q54" s="5">
        <v>347.15022245209059</v>
      </c>
      <c r="R54" s="1">
        <v>11.75</v>
      </c>
      <c r="S54" s="1"/>
      <c r="T54" s="6">
        <v>540000000</v>
      </c>
      <c r="U54" s="1"/>
      <c r="V54" s="1"/>
      <c r="W54" s="1"/>
      <c r="X54" s="5">
        <f t="shared" si="5"/>
        <v>357.21299245209059</v>
      </c>
      <c r="Y54" s="1">
        <v>11.68</v>
      </c>
      <c r="Z54" s="1"/>
      <c r="AA54" s="6">
        <v>115000000</v>
      </c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35">
      <c r="A55" s="9" t="s">
        <v>165</v>
      </c>
      <c r="B55" s="9">
        <v>1</v>
      </c>
      <c r="C55" s="5">
        <v>277.13059954790947</v>
      </c>
      <c r="D55" s="5">
        <v>3.24</v>
      </c>
      <c r="E55" s="5"/>
      <c r="F55" s="6">
        <v>149000000</v>
      </c>
      <c r="G55" s="1"/>
      <c r="H55" s="1"/>
      <c r="I55" s="1"/>
      <c r="J55" s="5">
        <f t="shared" si="4"/>
        <v>282.16198454790947</v>
      </c>
      <c r="K55" s="1">
        <v>3.19</v>
      </c>
      <c r="L55" s="1"/>
      <c r="M55" s="6">
        <v>188000000</v>
      </c>
      <c r="N55" s="1"/>
      <c r="O55" s="1"/>
      <c r="P55" s="1"/>
      <c r="Q55" s="5">
        <v>279.1451524520906</v>
      </c>
      <c r="R55" s="1">
        <v>3.29</v>
      </c>
      <c r="S55" s="1"/>
      <c r="T55" s="6">
        <v>1070000000</v>
      </c>
      <c r="U55" s="1"/>
      <c r="V55" s="1"/>
      <c r="W55" s="6"/>
      <c r="X55" s="5">
        <f t="shared" si="5"/>
        <v>284.1765374520906</v>
      </c>
      <c r="Y55" s="1">
        <v>3.25</v>
      </c>
      <c r="Z55" s="1"/>
      <c r="AA55" s="6">
        <v>1280000000</v>
      </c>
      <c r="AB55" s="1"/>
      <c r="AC55" s="1"/>
      <c r="AD55" s="1"/>
      <c r="AE55" s="1"/>
      <c r="AF55" s="1"/>
      <c r="AG55" s="1"/>
      <c r="AH55" s="1"/>
      <c r="AI55" s="1"/>
      <c r="AJ55" s="1"/>
    </row>
    <row r="56" spans="1:36" x14ac:dyDescent="0.35">
      <c r="A56" s="9" t="s">
        <v>166</v>
      </c>
      <c r="B56" s="9">
        <v>2</v>
      </c>
      <c r="C56" s="5">
        <v>381.15679954790949</v>
      </c>
      <c r="D56" s="5">
        <v>8.23</v>
      </c>
      <c r="E56" s="5"/>
      <c r="F56" s="6">
        <v>42300000</v>
      </c>
      <c r="G56" s="1"/>
      <c r="H56" s="1"/>
      <c r="I56" s="1"/>
      <c r="J56" s="5">
        <f t="shared" si="4"/>
        <v>391.21956954790949</v>
      </c>
      <c r="K56" s="1">
        <v>8.19</v>
      </c>
      <c r="L56" s="1"/>
      <c r="M56" s="6">
        <v>33000000</v>
      </c>
      <c r="N56" s="1"/>
      <c r="O56" s="1"/>
      <c r="P56" s="1"/>
      <c r="Q56" s="5">
        <v>383.17135245209062</v>
      </c>
      <c r="R56" s="1">
        <v>8.31</v>
      </c>
      <c r="S56" s="1"/>
      <c r="T56" s="6">
        <v>406000000</v>
      </c>
      <c r="U56" s="1"/>
      <c r="V56" s="1"/>
      <c r="W56" s="1"/>
      <c r="X56" s="5">
        <f t="shared" si="5"/>
        <v>393.23412245209062</v>
      </c>
      <c r="Y56" s="1">
        <v>8.26</v>
      </c>
      <c r="Z56" s="1"/>
      <c r="AA56" s="6">
        <v>362000000</v>
      </c>
      <c r="AB56" s="1"/>
      <c r="AC56" s="1"/>
      <c r="AD56" s="1"/>
      <c r="AE56" s="1"/>
      <c r="AF56" s="1"/>
      <c r="AG56" s="1"/>
      <c r="AH56" s="1"/>
      <c r="AI56" s="1"/>
      <c r="AJ56" s="1"/>
    </row>
    <row r="57" spans="1:36" x14ac:dyDescent="0.35">
      <c r="A57" s="9" t="s">
        <v>167</v>
      </c>
      <c r="B57" s="9">
        <v>3</v>
      </c>
      <c r="C57" s="8">
        <v>485.1829995479095</v>
      </c>
      <c r="D57" s="5"/>
      <c r="E57" s="1"/>
      <c r="F57" s="6"/>
      <c r="G57" s="1"/>
      <c r="H57" s="1"/>
      <c r="I57" s="1"/>
      <c r="J57" s="5">
        <f t="shared" si="4"/>
        <v>500.2771545479095</v>
      </c>
      <c r="K57" s="1"/>
      <c r="L57" s="1"/>
      <c r="M57" s="1"/>
      <c r="N57" s="1"/>
      <c r="O57" s="1"/>
      <c r="P57" s="1"/>
      <c r="Q57" s="5">
        <v>487.19755245209063</v>
      </c>
      <c r="R57" s="5" t="s">
        <v>42</v>
      </c>
      <c r="S57" s="1"/>
      <c r="T57" s="6"/>
      <c r="U57" s="1"/>
      <c r="V57" s="1"/>
      <c r="W57" s="1"/>
      <c r="X57" s="5">
        <f t="shared" si="5"/>
        <v>502.29170745209063</v>
      </c>
      <c r="Y57" s="1" t="s">
        <v>42</v>
      </c>
      <c r="Z57" s="1"/>
      <c r="AA57" s="6"/>
      <c r="AB57" s="1"/>
      <c r="AC57" s="1"/>
      <c r="AD57" s="1"/>
      <c r="AE57" s="1"/>
      <c r="AF57" s="1"/>
      <c r="AG57" s="1"/>
      <c r="AH57" s="1"/>
      <c r="AI57" s="1"/>
      <c r="AJ57" s="1"/>
    </row>
    <row r="58" spans="1:36" x14ac:dyDescent="0.35">
      <c r="A58" s="9" t="s">
        <v>168</v>
      </c>
      <c r="B58" s="9">
        <v>4</v>
      </c>
      <c r="C58" s="8">
        <v>589.20919954790952</v>
      </c>
      <c r="D58" s="1"/>
      <c r="E58" s="1"/>
      <c r="F58" s="1"/>
      <c r="G58" s="1"/>
      <c r="H58" s="1"/>
      <c r="I58" s="1"/>
      <c r="J58" s="5">
        <f t="shared" si="4"/>
        <v>609.33473954790952</v>
      </c>
      <c r="K58" s="1"/>
      <c r="L58" s="1"/>
      <c r="M58" s="1"/>
      <c r="N58" s="1"/>
      <c r="O58" s="1"/>
      <c r="P58" s="1"/>
      <c r="Q58" s="5">
        <v>591.22375245209059</v>
      </c>
      <c r="R58" s="1" t="s">
        <v>42</v>
      </c>
      <c r="S58" s="1"/>
      <c r="T58" s="1"/>
      <c r="U58" s="1"/>
      <c r="V58" s="1"/>
      <c r="W58" s="1"/>
      <c r="X58" s="5">
        <f t="shared" si="5"/>
        <v>611.34929245209059</v>
      </c>
      <c r="Y58" s="1" t="s">
        <v>42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35">
      <c r="A59" s="9" t="s">
        <v>169</v>
      </c>
      <c r="B59" s="9">
        <v>1</v>
      </c>
      <c r="C59" s="5">
        <v>235.07241654790943</v>
      </c>
      <c r="D59" s="5">
        <v>3.42</v>
      </c>
      <c r="E59" s="5"/>
      <c r="F59" s="6">
        <v>156000000</v>
      </c>
      <c r="G59" s="1"/>
      <c r="H59" s="1"/>
      <c r="I59" s="1"/>
      <c r="J59" s="5">
        <f t="shared" si="4"/>
        <v>240.10380154790943</v>
      </c>
      <c r="K59" s="1">
        <v>3.38</v>
      </c>
      <c r="L59" s="1"/>
      <c r="M59" s="6">
        <v>110000000</v>
      </c>
      <c r="N59" s="1"/>
      <c r="O59" s="1"/>
      <c r="P59" s="1"/>
      <c r="Q59" s="5">
        <v>237.08696945209056</v>
      </c>
      <c r="R59" s="1">
        <v>3.42</v>
      </c>
      <c r="S59" s="1"/>
      <c r="T59" s="6">
        <v>157000000</v>
      </c>
      <c r="U59" s="1"/>
      <c r="V59" s="1"/>
      <c r="W59" s="1"/>
      <c r="X59" s="5">
        <f t="shared" si="5"/>
        <v>242.11835445209056</v>
      </c>
      <c r="Y59" s="1">
        <v>3.37</v>
      </c>
      <c r="Z59" s="1"/>
      <c r="AA59" s="6">
        <v>115000000</v>
      </c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35">
      <c r="A60" s="9" t="s">
        <v>170</v>
      </c>
      <c r="B60" s="9">
        <v>2</v>
      </c>
      <c r="C60" s="5">
        <v>339.09861654790944</v>
      </c>
      <c r="D60" s="1" t="s">
        <v>42</v>
      </c>
      <c r="E60" s="5"/>
      <c r="F60" s="6"/>
      <c r="G60" s="1"/>
      <c r="H60" s="1"/>
      <c r="I60" s="1"/>
      <c r="J60" s="5">
        <f t="shared" si="4"/>
        <v>349.16138654790944</v>
      </c>
      <c r="K60" s="1" t="s">
        <v>42</v>
      </c>
      <c r="L60" s="1"/>
      <c r="M60" s="1"/>
      <c r="N60" s="1"/>
      <c r="O60" s="1"/>
      <c r="P60" s="1"/>
      <c r="Q60" s="5">
        <v>341.11316945209057</v>
      </c>
      <c r="R60" s="1" t="s">
        <v>42</v>
      </c>
      <c r="S60" s="1"/>
      <c r="T60" s="6"/>
      <c r="U60" s="1"/>
      <c r="V60" s="1"/>
      <c r="W60" s="1"/>
      <c r="X60" s="5">
        <f t="shared" si="5"/>
        <v>351.17593945209057</v>
      </c>
      <c r="Y60" s="1" t="s">
        <v>42</v>
      </c>
      <c r="Z60" s="1"/>
      <c r="AA60" s="6"/>
      <c r="AB60" s="1"/>
      <c r="AC60" s="1"/>
      <c r="AD60" s="1"/>
      <c r="AE60" s="1"/>
      <c r="AF60" s="1"/>
      <c r="AG60" s="1"/>
      <c r="AH60" s="1"/>
      <c r="AI60" s="1"/>
      <c r="AJ60" s="1"/>
    </row>
    <row r="61" spans="1:36" x14ac:dyDescent="0.35">
      <c r="A61" s="13" t="s">
        <v>171</v>
      </c>
      <c r="B61" s="9">
        <v>1</v>
      </c>
      <c r="C61" s="5">
        <v>236.05643254790942</v>
      </c>
      <c r="D61" s="5">
        <v>4.43</v>
      </c>
      <c r="E61" s="5"/>
      <c r="F61" s="6">
        <v>201000000</v>
      </c>
      <c r="G61" s="1"/>
      <c r="H61" s="1"/>
      <c r="I61" s="6"/>
      <c r="J61" s="5">
        <f t="shared" si="4"/>
        <v>241.08781754790942</v>
      </c>
      <c r="K61" s="1">
        <v>4.33</v>
      </c>
      <c r="L61" s="1"/>
      <c r="M61" s="6">
        <v>197000000</v>
      </c>
      <c r="N61" s="1"/>
      <c r="O61" s="1"/>
      <c r="P61" s="6"/>
      <c r="Q61" s="5">
        <v>238.07098545209055</v>
      </c>
      <c r="R61" s="1">
        <v>4.41</v>
      </c>
      <c r="S61" s="1"/>
      <c r="T61" s="6">
        <v>120000000</v>
      </c>
      <c r="U61" s="1"/>
      <c r="V61" s="1"/>
      <c r="W61" s="6"/>
      <c r="X61" s="5">
        <f t="shared" si="5"/>
        <v>243.10237045209055</v>
      </c>
      <c r="Y61" s="1">
        <v>4.33</v>
      </c>
      <c r="Z61" s="1"/>
      <c r="AA61" s="6">
        <v>129000000</v>
      </c>
      <c r="AB61" s="1"/>
      <c r="AC61" s="1"/>
      <c r="AD61" s="1"/>
      <c r="AE61" s="1"/>
      <c r="AF61" s="1"/>
      <c r="AG61" s="1"/>
      <c r="AH61" s="1"/>
      <c r="AI61" s="1"/>
      <c r="AJ61" s="1"/>
    </row>
    <row r="62" spans="1:36" x14ac:dyDescent="0.35">
      <c r="A62" s="13" t="s">
        <v>172</v>
      </c>
      <c r="B62" s="9">
        <v>1</v>
      </c>
      <c r="C62" s="5">
        <v>527.18823654790936</v>
      </c>
      <c r="D62" s="1">
        <v>7</v>
      </c>
      <c r="E62" s="1">
        <v>573.19449999999995</v>
      </c>
      <c r="F62" s="6">
        <v>760000</v>
      </c>
      <c r="G62" s="1"/>
      <c r="H62" s="1"/>
      <c r="I62" s="1"/>
      <c r="J62" s="5">
        <f t="shared" si="4"/>
        <v>532.21962154790936</v>
      </c>
      <c r="K62" s="1">
        <v>6.96</v>
      </c>
      <c r="L62" s="5" t="s">
        <v>173</v>
      </c>
      <c r="M62" s="6">
        <v>8000000</v>
      </c>
      <c r="N62" s="1"/>
      <c r="O62" s="1"/>
      <c r="P62" s="1"/>
      <c r="Q62" s="5">
        <v>529.20278945209054</v>
      </c>
      <c r="R62" s="1" t="s">
        <v>174</v>
      </c>
      <c r="S62" s="1"/>
      <c r="T62" s="6">
        <v>4000000</v>
      </c>
      <c r="U62" s="1"/>
      <c r="V62" s="1"/>
      <c r="W62" s="1"/>
      <c r="X62" s="5">
        <f t="shared" si="5"/>
        <v>534.23417445209054</v>
      </c>
      <c r="Y62" s="1" t="s">
        <v>175</v>
      </c>
      <c r="Z62" s="1"/>
      <c r="AA62" s="6">
        <v>4840000</v>
      </c>
      <c r="AB62" s="1"/>
      <c r="AC62" s="1"/>
      <c r="AD62" s="1"/>
      <c r="AE62" s="1" t="s">
        <v>176</v>
      </c>
      <c r="AF62" s="1"/>
      <c r="AG62" s="1"/>
      <c r="AH62" s="1"/>
      <c r="AI62" s="1"/>
      <c r="AJ62" s="1"/>
    </row>
    <row r="63" spans="1:36" x14ac:dyDescent="0.35">
      <c r="A63" s="13" t="s">
        <v>177</v>
      </c>
      <c r="B63" s="9">
        <v>2</v>
      </c>
      <c r="C63" s="5">
        <v>631.21443654790937</v>
      </c>
      <c r="D63" s="1" t="s">
        <v>178</v>
      </c>
      <c r="E63" s="5" t="s">
        <v>179</v>
      </c>
      <c r="F63" s="6">
        <v>40000</v>
      </c>
      <c r="G63" s="1"/>
      <c r="H63" s="1"/>
      <c r="I63" s="1"/>
      <c r="J63" s="5">
        <f t="shared" si="4"/>
        <v>641.27720654790937</v>
      </c>
      <c r="K63" s="1">
        <v>10.41</v>
      </c>
      <c r="L63" s="1"/>
      <c r="M63" s="6">
        <v>2000000</v>
      </c>
      <c r="N63" s="1"/>
      <c r="O63" s="1"/>
      <c r="P63" s="1"/>
      <c r="Q63" s="5">
        <v>633.22898945209056</v>
      </c>
      <c r="R63" s="1" t="s">
        <v>180</v>
      </c>
      <c r="S63" s="1"/>
      <c r="T63" s="6">
        <v>677000</v>
      </c>
      <c r="U63" s="1"/>
      <c r="V63" s="5"/>
      <c r="W63" s="1"/>
      <c r="X63" s="5">
        <f t="shared" si="5"/>
        <v>643.29175945209056</v>
      </c>
      <c r="Y63" s="1" t="s">
        <v>181</v>
      </c>
      <c r="Z63" s="1"/>
      <c r="AA63" s="6">
        <v>3150000</v>
      </c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35">
      <c r="A64" s="13" t="s">
        <v>182</v>
      </c>
      <c r="B64" s="9">
        <v>3</v>
      </c>
      <c r="C64" s="8">
        <v>735.24063654790939</v>
      </c>
      <c r="D64" s="1"/>
      <c r="E64" s="5"/>
      <c r="F64" s="6"/>
      <c r="G64" s="1"/>
      <c r="H64" s="5"/>
      <c r="I64" s="1"/>
      <c r="J64" s="5">
        <f t="shared" si="4"/>
        <v>750.33479154790939</v>
      </c>
      <c r="K64" s="1"/>
      <c r="L64" s="1"/>
      <c r="M64" s="1"/>
      <c r="N64" s="1"/>
      <c r="O64" s="1"/>
      <c r="P64" s="1"/>
      <c r="Q64" s="5">
        <v>737.25518945209058</v>
      </c>
      <c r="R64" s="1"/>
      <c r="S64" s="1"/>
      <c r="T64" s="1"/>
      <c r="U64" s="1"/>
      <c r="V64" s="1"/>
      <c r="W64" s="1"/>
      <c r="X64" s="5">
        <f t="shared" si="5"/>
        <v>752.34934445209058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35">
      <c r="A65" s="13" t="s">
        <v>183</v>
      </c>
      <c r="B65" s="9">
        <v>4</v>
      </c>
      <c r="C65" s="8">
        <v>839.26683654790941</v>
      </c>
      <c r="D65" s="1"/>
      <c r="E65" s="1"/>
      <c r="F65" s="1"/>
      <c r="G65" s="1"/>
      <c r="H65" s="1"/>
      <c r="I65" s="1"/>
      <c r="J65" s="5">
        <f t="shared" si="4"/>
        <v>859.39237654790941</v>
      </c>
      <c r="K65" s="1"/>
      <c r="L65" s="1"/>
      <c r="M65" s="1"/>
      <c r="N65" s="1"/>
      <c r="O65" s="1"/>
      <c r="P65" s="1"/>
      <c r="Q65" s="5">
        <v>841.28138945209059</v>
      </c>
      <c r="R65" s="1"/>
      <c r="S65" s="5"/>
      <c r="T65" s="1"/>
      <c r="U65" s="1"/>
      <c r="V65" s="1"/>
      <c r="W65" s="1"/>
      <c r="X65" s="5">
        <f t="shared" si="5"/>
        <v>861.40692945209059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35">
      <c r="A66" s="13" t="s">
        <v>184</v>
      </c>
      <c r="B66" s="13">
        <v>1</v>
      </c>
      <c r="C66" s="5">
        <v>730.26761054790938</v>
      </c>
      <c r="D66" s="1" t="s">
        <v>185</v>
      </c>
      <c r="E66" s="5"/>
      <c r="F66" s="6">
        <v>80800</v>
      </c>
      <c r="G66" s="1"/>
      <c r="H66" s="1"/>
      <c r="I66" s="6"/>
      <c r="J66" s="5">
        <f t="shared" si="4"/>
        <v>735.29899554790939</v>
      </c>
      <c r="K66" s="1" t="s">
        <v>186</v>
      </c>
      <c r="L66" s="1"/>
      <c r="M66" s="6">
        <v>157000</v>
      </c>
      <c r="N66" s="1"/>
      <c r="O66" s="1"/>
      <c r="P66" s="1"/>
      <c r="Q66" s="5">
        <v>732.28216345209069</v>
      </c>
      <c r="R66" s="1" t="s">
        <v>187</v>
      </c>
      <c r="S66" s="1"/>
      <c r="T66" s="6">
        <v>1180000</v>
      </c>
      <c r="U66" s="1">
        <v>0.89</v>
      </c>
      <c r="V66" s="1" t="s">
        <v>188</v>
      </c>
      <c r="W66" s="6">
        <v>17400000</v>
      </c>
      <c r="X66" s="5">
        <f t="shared" si="5"/>
        <v>737.31354845209069</v>
      </c>
      <c r="Y66" s="1" t="s">
        <v>189</v>
      </c>
      <c r="Z66" s="1"/>
      <c r="AA66" s="6">
        <v>1530000</v>
      </c>
      <c r="AB66" s="1"/>
      <c r="AC66" s="1"/>
      <c r="AD66" s="1"/>
      <c r="AE66" s="1" t="s">
        <v>190</v>
      </c>
      <c r="AF66" s="1"/>
      <c r="AG66" s="1"/>
      <c r="AH66" s="1"/>
      <c r="AI66" s="1"/>
      <c r="AJ66" s="1"/>
    </row>
    <row r="67" spans="1:36" x14ac:dyDescent="0.35">
      <c r="A67" s="13" t="s">
        <v>191</v>
      </c>
      <c r="B67" s="13">
        <v>2</v>
      </c>
      <c r="C67" s="5">
        <v>834.2938105479094</v>
      </c>
      <c r="D67" s="1" t="s">
        <v>192</v>
      </c>
      <c r="E67" s="5"/>
      <c r="F67" s="6">
        <v>15000</v>
      </c>
      <c r="G67" s="1"/>
      <c r="H67" s="1"/>
      <c r="I67" s="1"/>
      <c r="J67" s="5">
        <f t="shared" si="4"/>
        <v>844.3565805479094</v>
      </c>
      <c r="K67" s="1" t="s">
        <v>192</v>
      </c>
      <c r="L67" s="1"/>
      <c r="M67" s="6">
        <v>4810</v>
      </c>
      <c r="N67" s="1"/>
      <c r="O67" s="1"/>
      <c r="P67" s="1"/>
      <c r="Q67" s="5">
        <v>836.3083634520907</v>
      </c>
      <c r="R67" s="1" t="s">
        <v>193</v>
      </c>
      <c r="S67" s="1"/>
      <c r="T67" s="6">
        <v>413000</v>
      </c>
      <c r="U67" s="1"/>
      <c r="V67" s="1"/>
      <c r="W67" s="1"/>
      <c r="X67" s="5">
        <f t="shared" si="5"/>
        <v>846.3711334520907</v>
      </c>
      <c r="Y67" s="1" t="s">
        <v>194</v>
      </c>
      <c r="Z67" s="1"/>
      <c r="AA67" s="6">
        <v>178000</v>
      </c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35">
      <c r="A68" s="13" t="s">
        <v>195</v>
      </c>
      <c r="B68" s="13">
        <v>3</v>
      </c>
      <c r="C68" s="8">
        <v>938.32001054790942</v>
      </c>
      <c r="D68" s="1"/>
      <c r="E68" s="1"/>
      <c r="F68" s="1"/>
      <c r="G68" s="1"/>
      <c r="H68" s="1"/>
      <c r="I68" s="1"/>
      <c r="J68" s="5">
        <f t="shared" si="4"/>
        <v>953.41416554790942</v>
      </c>
      <c r="K68" s="1"/>
      <c r="L68" s="1"/>
      <c r="M68" s="1"/>
      <c r="N68" s="1"/>
      <c r="O68" s="1"/>
      <c r="P68" s="1"/>
      <c r="Q68" s="5">
        <v>940.33456345209072</v>
      </c>
      <c r="R68" s="1"/>
      <c r="S68" s="1"/>
      <c r="T68" s="1"/>
      <c r="U68" s="1"/>
      <c r="V68" s="1"/>
      <c r="W68" s="1"/>
      <c r="X68" s="5">
        <f t="shared" si="5"/>
        <v>955.42871845209072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35">
      <c r="A69" s="13" t="s">
        <v>196</v>
      </c>
      <c r="B69" s="13">
        <v>4</v>
      </c>
      <c r="C69" s="8">
        <v>1042.3462105479093</v>
      </c>
      <c r="D69" s="1"/>
      <c r="E69" s="1"/>
      <c r="F69" s="1"/>
      <c r="G69" s="1"/>
      <c r="H69" s="1"/>
      <c r="I69" s="1"/>
      <c r="J69" s="5">
        <f t="shared" si="4"/>
        <v>1062.4717505479093</v>
      </c>
      <c r="K69" s="1"/>
      <c r="L69" s="1"/>
      <c r="M69" s="1"/>
      <c r="N69" s="1"/>
      <c r="O69" s="1"/>
      <c r="P69" s="1"/>
      <c r="Q69" s="5">
        <v>1044.3607634520906</v>
      </c>
      <c r="R69" s="1"/>
      <c r="S69" s="1"/>
      <c r="T69" s="1"/>
      <c r="U69" s="1"/>
      <c r="V69" s="1"/>
      <c r="W69" s="1"/>
      <c r="X69" s="5">
        <f t="shared" si="5"/>
        <v>1064.4863034520906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35">
      <c r="A70" s="9" t="s">
        <v>197</v>
      </c>
      <c r="B70" s="13">
        <v>1</v>
      </c>
      <c r="C70" s="5">
        <v>207.12646254790945</v>
      </c>
      <c r="D70" s="1" t="s">
        <v>42</v>
      </c>
      <c r="E70" s="1"/>
      <c r="F70" s="1"/>
      <c r="G70" s="1"/>
      <c r="H70" s="1"/>
      <c r="I70" s="1"/>
      <c r="J70" s="5">
        <f t="shared" si="4"/>
        <v>212.15784754790945</v>
      </c>
      <c r="K70" s="1" t="s">
        <v>42</v>
      </c>
      <c r="L70" s="1"/>
      <c r="M70" s="1"/>
      <c r="N70" s="1"/>
      <c r="O70" s="1"/>
      <c r="P70" s="1"/>
      <c r="Q70" s="5">
        <v>209.14101545209058</v>
      </c>
      <c r="R70" s="1" t="s">
        <v>42</v>
      </c>
      <c r="S70" s="1"/>
      <c r="T70" s="1"/>
      <c r="U70" s="1"/>
      <c r="V70" s="1"/>
      <c r="W70" s="1"/>
      <c r="X70" s="5">
        <f t="shared" si="5"/>
        <v>214.17240045209059</v>
      </c>
      <c r="Y70" s="1" t="s">
        <v>42</v>
      </c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35">
      <c r="A71" s="9" t="s">
        <v>198</v>
      </c>
      <c r="B71" s="13">
        <v>1</v>
      </c>
      <c r="C71" s="5">
        <v>228.04310554790945</v>
      </c>
      <c r="D71" s="1">
        <v>2.95</v>
      </c>
      <c r="E71" s="5"/>
      <c r="F71" s="6">
        <v>176000000</v>
      </c>
      <c r="G71" s="1"/>
      <c r="H71" s="1"/>
      <c r="I71" s="1"/>
      <c r="J71" s="5">
        <f t="shared" si="4"/>
        <v>233.07449054790945</v>
      </c>
      <c r="K71" s="1">
        <v>2.91</v>
      </c>
      <c r="L71" s="1"/>
      <c r="M71" s="6">
        <v>244000000</v>
      </c>
      <c r="N71" s="1"/>
      <c r="O71" s="1"/>
      <c r="P71" s="1"/>
      <c r="Q71" s="5">
        <v>230.05765845209058</v>
      </c>
      <c r="R71" s="1">
        <v>2.94</v>
      </c>
      <c r="S71" s="1"/>
      <c r="T71" s="6">
        <v>254000000</v>
      </c>
      <c r="U71" s="1">
        <v>10.5</v>
      </c>
      <c r="V71" s="1">
        <v>269.12909999999999</v>
      </c>
      <c r="W71" s="6">
        <v>25900000</v>
      </c>
      <c r="X71" s="5">
        <f t="shared" si="5"/>
        <v>235.08904345209058</v>
      </c>
      <c r="Y71" s="1">
        <v>2.9</v>
      </c>
      <c r="Z71" s="1"/>
      <c r="AA71" s="6">
        <v>322000000</v>
      </c>
      <c r="AB71" s="1"/>
      <c r="AC71" s="1"/>
      <c r="AD71" s="6"/>
      <c r="AE71" s="1"/>
      <c r="AF71" s="1"/>
      <c r="AG71" s="1"/>
      <c r="AH71" s="1"/>
      <c r="AI71" s="1"/>
      <c r="AJ71" s="1"/>
    </row>
    <row r="72" spans="1:36" x14ac:dyDescent="0.35">
      <c r="A72" s="9" t="s">
        <v>199</v>
      </c>
      <c r="B72" s="13">
        <v>1</v>
      </c>
      <c r="C72" s="5">
        <v>278.11461554790947</v>
      </c>
      <c r="D72" s="1">
        <v>4.59</v>
      </c>
      <c r="E72" s="1"/>
      <c r="F72" s="6">
        <v>184000000</v>
      </c>
      <c r="G72" s="1"/>
      <c r="H72" s="1"/>
      <c r="I72" s="1"/>
      <c r="J72" s="5">
        <f t="shared" si="4"/>
        <v>283.14600054790947</v>
      </c>
      <c r="K72" s="1">
        <v>4.51</v>
      </c>
      <c r="L72" s="1"/>
      <c r="M72" s="6">
        <v>189000000</v>
      </c>
      <c r="N72" s="1"/>
      <c r="O72" s="1"/>
      <c r="P72" s="1"/>
      <c r="Q72" s="5">
        <v>280.1291684520906</v>
      </c>
      <c r="R72" s="1">
        <v>4.5999999999999996</v>
      </c>
      <c r="S72" s="1" t="s">
        <v>200</v>
      </c>
      <c r="T72" s="6">
        <v>109000000</v>
      </c>
      <c r="U72" s="1"/>
      <c r="V72" s="1"/>
      <c r="W72" s="1"/>
      <c r="X72" s="5">
        <f t="shared" si="5"/>
        <v>285.1605534520906</v>
      </c>
      <c r="Y72" s="1">
        <v>4.51</v>
      </c>
      <c r="Z72" s="1" t="s">
        <v>201</v>
      </c>
      <c r="AA72" s="6">
        <v>120000000</v>
      </c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35">
      <c r="A73" s="9" t="s">
        <v>202</v>
      </c>
      <c r="B73" s="13">
        <v>2</v>
      </c>
      <c r="C73" s="5">
        <v>382.14081554790948</v>
      </c>
      <c r="D73" s="5">
        <v>11.21</v>
      </c>
      <c r="E73" s="1"/>
      <c r="F73" s="6">
        <v>4660</v>
      </c>
      <c r="G73" s="1"/>
      <c r="H73" s="1"/>
      <c r="I73" s="1"/>
      <c r="J73" s="5">
        <f t="shared" si="4"/>
        <v>392.20358554790948</v>
      </c>
      <c r="K73" s="1">
        <v>11.35</v>
      </c>
      <c r="L73" s="1"/>
      <c r="M73" s="6">
        <v>1650</v>
      </c>
      <c r="N73" s="1"/>
      <c r="O73" s="1"/>
      <c r="P73" s="1"/>
      <c r="Q73" s="5">
        <v>384.15536845209061</v>
      </c>
      <c r="R73" s="1"/>
      <c r="S73" s="1"/>
      <c r="T73" s="1"/>
      <c r="U73" s="1"/>
      <c r="V73" s="1"/>
      <c r="W73" s="1"/>
      <c r="X73" s="5">
        <f t="shared" si="5"/>
        <v>394.21813845209061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35">
      <c r="A74" s="9" t="s">
        <v>203</v>
      </c>
      <c r="B74" s="13">
        <v>1</v>
      </c>
      <c r="C74" s="5">
        <v>272.02341954790944</v>
      </c>
      <c r="D74" s="1">
        <v>2.81</v>
      </c>
      <c r="E74" s="1"/>
      <c r="F74" s="6">
        <v>115000000</v>
      </c>
      <c r="G74" s="1"/>
      <c r="H74" s="1"/>
      <c r="I74" s="1"/>
      <c r="J74" s="5">
        <f t="shared" si="4"/>
        <v>277.05480454790944</v>
      </c>
      <c r="K74" s="1">
        <v>2.78</v>
      </c>
      <c r="L74" s="1"/>
      <c r="M74" s="1"/>
      <c r="N74" s="1"/>
      <c r="O74" s="1"/>
      <c r="P74" s="1"/>
      <c r="Q74" s="5">
        <v>274.03797245209057</v>
      </c>
      <c r="R74" s="1">
        <v>2.76</v>
      </c>
      <c r="S74" s="1"/>
      <c r="T74" s="6">
        <v>5900000</v>
      </c>
      <c r="U74" s="1"/>
      <c r="V74" s="1" t="s">
        <v>204</v>
      </c>
      <c r="W74" s="1"/>
      <c r="X74" s="5">
        <f t="shared" si="5"/>
        <v>279.06935745209057</v>
      </c>
      <c r="Y74" s="1">
        <v>2.74</v>
      </c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x14ac:dyDescent="0.35">
      <c r="A75" s="9" t="s">
        <v>205</v>
      </c>
      <c r="B75" s="13">
        <v>1</v>
      </c>
      <c r="C75" s="5">
        <v>224.03867454790944</v>
      </c>
      <c r="D75" s="1" t="s">
        <v>206</v>
      </c>
      <c r="E75" s="1"/>
      <c r="F75" s="6">
        <v>4880000</v>
      </c>
      <c r="G75" s="1">
        <v>10.99</v>
      </c>
      <c r="H75" s="1">
        <v>447.06900000000002</v>
      </c>
      <c r="I75" s="6">
        <v>196000000</v>
      </c>
      <c r="J75" s="5">
        <f t="shared" si="4"/>
        <v>229.07005954790944</v>
      </c>
      <c r="K75" s="1" t="s">
        <v>207</v>
      </c>
      <c r="L75" s="1"/>
      <c r="M75" s="6">
        <v>260000</v>
      </c>
      <c r="N75" s="1">
        <v>10.94</v>
      </c>
      <c r="O75" s="1">
        <v>457.1302</v>
      </c>
      <c r="P75" s="6">
        <v>32800000</v>
      </c>
      <c r="Q75" s="5">
        <v>226.05322745209057</v>
      </c>
      <c r="R75" s="1" t="s">
        <v>208</v>
      </c>
      <c r="S75" s="1"/>
      <c r="T75" s="6">
        <v>4840000</v>
      </c>
      <c r="U75" s="1">
        <v>11.17</v>
      </c>
      <c r="V75" s="5" t="s">
        <v>209</v>
      </c>
      <c r="W75" s="6">
        <v>381000000</v>
      </c>
      <c r="X75" s="5">
        <f t="shared" si="5"/>
        <v>231.08461245209057</v>
      </c>
      <c r="Y75" s="1">
        <v>11.11</v>
      </c>
      <c r="Z75" s="1"/>
      <c r="AA75" s="6">
        <v>237000</v>
      </c>
      <c r="AB75" s="1">
        <v>11.11</v>
      </c>
      <c r="AC75" s="1" t="s">
        <v>210</v>
      </c>
      <c r="AD75" s="6">
        <v>42600000</v>
      </c>
      <c r="AE75" s="1"/>
      <c r="AF75" s="1"/>
      <c r="AG75" s="1"/>
      <c r="AH75" s="1"/>
      <c r="AI75" s="1"/>
      <c r="AJ75" s="1"/>
    </row>
    <row r="76" spans="1:36" x14ac:dyDescent="0.35">
      <c r="A76" s="9" t="s">
        <v>211</v>
      </c>
      <c r="B76" s="13">
        <v>2</v>
      </c>
      <c r="C76" s="5">
        <v>328.06487454790943</v>
      </c>
      <c r="D76" s="5">
        <v>12.2</v>
      </c>
      <c r="E76" s="1"/>
      <c r="F76" s="6">
        <v>40300000</v>
      </c>
      <c r="G76" s="1"/>
      <c r="H76" s="1"/>
      <c r="I76" s="1"/>
      <c r="J76" s="5">
        <f t="shared" si="4"/>
        <v>338.12764454790943</v>
      </c>
      <c r="K76" s="1">
        <v>12.16</v>
      </c>
      <c r="L76" s="1"/>
      <c r="M76" s="6">
        <v>49500</v>
      </c>
      <c r="N76" s="1"/>
      <c r="O76" s="1"/>
      <c r="P76" s="1"/>
      <c r="Q76" s="5">
        <v>330.07942745209056</v>
      </c>
      <c r="R76" s="1">
        <v>12.74</v>
      </c>
      <c r="S76" s="1"/>
      <c r="T76" s="6">
        <v>277000000</v>
      </c>
      <c r="U76" s="1"/>
      <c r="V76" s="1"/>
      <c r="W76" s="1"/>
      <c r="X76" s="5">
        <f t="shared" si="5"/>
        <v>340.14219745209056</v>
      </c>
      <c r="Y76" s="1">
        <v>12.69</v>
      </c>
      <c r="Z76" s="1"/>
      <c r="AA76" s="6">
        <v>162000</v>
      </c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35">
      <c r="A77" s="1" t="s">
        <v>212</v>
      </c>
      <c r="B77" s="9">
        <v>1</v>
      </c>
      <c r="C77" s="1">
        <v>346.1044</v>
      </c>
      <c r="D77" s="1" t="s">
        <v>213</v>
      </c>
      <c r="E77" s="1"/>
      <c r="F77" s="6">
        <v>18000000</v>
      </c>
      <c r="G77" s="1"/>
      <c r="H77" s="1"/>
      <c r="I77" s="1"/>
      <c r="J77" s="5">
        <f t="shared" si="4"/>
        <v>351.135785</v>
      </c>
      <c r="K77" s="1" t="s">
        <v>214</v>
      </c>
      <c r="L77" s="1"/>
      <c r="M77" s="6">
        <v>2040000</v>
      </c>
      <c r="N77" s="1"/>
      <c r="O77" s="1"/>
      <c r="P77" s="1"/>
      <c r="Q77" s="1">
        <v>348.11900000000003</v>
      </c>
      <c r="R77" s="1" t="s">
        <v>215</v>
      </c>
      <c r="S77" s="1" t="s">
        <v>216</v>
      </c>
      <c r="T77" s="6">
        <v>16200000</v>
      </c>
      <c r="U77" s="1"/>
      <c r="V77" s="1"/>
      <c r="W77" s="1"/>
      <c r="X77" s="5">
        <f t="shared" si="5"/>
        <v>353.15038500000003</v>
      </c>
      <c r="Y77" s="1" t="s">
        <v>217</v>
      </c>
      <c r="Z77" s="1" t="s">
        <v>216</v>
      </c>
      <c r="AA77" s="6">
        <v>14500000</v>
      </c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35">
      <c r="A78" s="1" t="s">
        <v>218</v>
      </c>
      <c r="B78" s="9"/>
      <c r="C78" s="1"/>
      <c r="D78" s="1"/>
      <c r="E78" s="1"/>
      <c r="F78" s="6"/>
      <c r="G78" s="1"/>
      <c r="H78" s="1"/>
      <c r="I78" s="1"/>
      <c r="J78" s="5"/>
      <c r="K78" s="1"/>
      <c r="L78" s="1"/>
      <c r="M78" s="1"/>
      <c r="N78" s="1"/>
      <c r="O78" s="1"/>
      <c r="P78" s="1"/>
      <c r="Q78" s="5">
        <f>Q77+$AH$13</f>
        <v>366.12956500000001</v>
      </c>
      <c r="R78" s="1"/>
      <c r="S78" s="1"/>
      <c r="T78" s="1"/>
      <c r="U78" s="1"/>
      <c r="V78" s="1"/>
      <c r="W78" s="1"/>
      <c r="X78" s="5">
        <f>X77+$AH$13</f>
        <v>371.16095000000001</v>
      </c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x14ac:dyDescent="0.35">
      <c r="A79" s="1" t="s">
        <v>219</v>
      </c>
      <c r="B79" s="9">
        <v>2</v>
      </c>
      <c r="C79" s="1">
        <v>450.13060000000002</v>
      </c>
      <c r="D79" s="1">
        <v>11.93</v>
      </c>
      <c r="E79" s="1"/>
      <c r="F79" s="6">
        <v>543000</v>
      </c>
      <c r="G79" s="1"/>
      <c r="H79" s="1"/>
      <c r="I79" s="1"/>
      <c r="J79" s="5">
        <f>C79+5*B79*$J$1</f>
        <v>460.19337000000002</v>
      </c>
      <c r="K79" s="1">
        <v>11.9</v>
      </c>
      <c r="L79" s="1"/>
      <c r="M79" s="6">
        <v>19200</v>
      </c>
      <c r="N79" s="1"/>
      <c r="O79" s="1"/>
      <c r="P79" s="1"/>
      <c r="Q79" s="1">
        <v>452.14519999999999</v>
      </c>
      <c r="R79" s="1">
        <v>12.41</v>
      </c>
      <c r="S79" s="1"/>
      <c r="T79" s="6">
        <v>1150000</v>
      </c>
      <c r="U79" s="1"/>
      <c r="V79" s="1"/>
      <c r="W79" s="1"/>
      <c r="X79" s="5">
        <f>Q79+5*B79*$J$1</f>
        <v>462.20796999999999</v>
      </c>
      <c r="Y79" s="1">
        <v>12.37</v>
      </c>
      <c r="Z79" s="1"/>
      <c r="AA79" s="6">
        <v>46000</v>
      </c>
      <c r="AB79" s="1"/>
      <c r="AC79" s="1"/>
      <c r="AD79" s="1"/>
      <c r="AE79" s="1"/>
      <c r="AF79" s="1"/>
      <c r="AG79" s="1"/>
      <c r="AH79" s="1"/>
      <c r="AI79" s="1"/>
      <c r="AJ79" s="1"/>
    </row>
    <row r="80" spans="1:36" x14ac:dyDescent="0.35">
      <c r="A80" s="1" t="s">
        <v>220</v>
      </c>
      <c r="B80" s="9"/>
      <c r="C80" s="1"/>
      <c r="D80" s="1"/>
      <c r="E80" s="1"/>
      <c r="F80" s="6"/>
      <c r="G80" s="1"/>
      <c r="H80" s="1"/>
      <c r="I80" s="1"/>
      <c r="J80" s="5"/>
      <c r="K80" s="1"/>
      <c r="L80" s="1"/>
      <c r="M80" s="1"/>
      <c r="N80" s="1"/>
      <c r="O80" s="1"/>
      <c r="P80" s="1"/>
      <c r="Q80" s="5">
        <f>Q79+$AH$13</f>
        <v>470.15576499999997</v>
      </c>
      <c r="R80" s="1"/>
      <c r="S80" s="1"/>
      <c r="T80" s="1"/>
      <c r="U80" s="1"/>
      <c r="V80" s="1"/>
      <c r="W80" s="1"/>
      <c r="X80" s="5">
        <f>X79+$AH$13</f>
        <v>480.21853499999997</v>
      </c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x14ac:dyDescent="0.35">
      <c r="A81" s="1" t="s">
        <v>221</v>
      </c>
      <c r="B81" s="9">
        <v>3</v>
      </c>
      <c r="C81" s="1">
        <v>554.15679999999998</v>
      </c>
      <c r="D81" s="1"/>
      <c r="E81" s="1"/>
      <c r="F81" s="1"/>
      <c r="G81" s="1"/>
      <c r="H81" s="1"/>
      <c r="I81" s="1"/>
      <c r="J81" s="5">
        <f t="shared" ref="J81:J112" si="6">C81+5*B81*$J$1</f>
        <v>569.25095499999998</v>
      </c>
      <c r="K81" s="1"/>
      <c r="L81" s="1"/>
      <c r="M81" s="1"/>
      <c r="N81" s="1"/>
      <c r="O81" s="1"/>
      <c r="P81" s="1"/>
      <c r="Q81" s="1">
        <v>556.17139999999995</v>
      </c>
      <c r="R81" s="1" t="s">
        <v>42</v>
      </c>
      <c r="S81" s="1"/>
      <c r="T81" s="1"/>
      <c r="U81" s="1"/>
      <c r="V81" s="1"/>
      <c r="W81" s="1"/>
      <c r="X81" s="5">
        <f t="shared" ref="X81:X112" si="7">Q81+5*B81*$J$1</f>
        <v>571.26555499999995</v>
      </c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x14ac:dyDescent="0.35">
      <c r="A82" s="9" t="s">
        <v>222</v>
      </c>
      <c r="B82" s="13">
        <v>1</v>
      </c>
      <c r="C82" s="5">
        <v>214.06218554790945</v>
      </c>
      <c r="D82" s="5">
        <v>7.35</v>
      </c>
      <c r="E82" s="5"/>
      <c r="F82" s="6">
        <v>81000</v>
      </c>
      <c r="G82" s="1"/>
      <c r="H82" s="1"/>
      <c r="I82" s="6"/>
      <c r="J82" s="5">
        <f t="shared" si="6"/>
        <v>219.09357054790945</v>
      </c>
      <c r="K82" s="1">
        <v>7.32</v>
      </c>
      <c r="L82" s="1"/>
      <c r="M82" s="6">
        <v>87500</v>
      </c>
      <c r="N82" s="1"/>
      <c r="O82" s="1"/>
      <c r="P82" s="1"/>
      <c r="Q82" s="5">
        <v>216.07673845209058</v>
      </c>
      <c r="R82" s="1">
        <v>7.34</v>
      </c>
      <c r="S82" s="1"/>
      <c r="T82" s="6">
        <v>679000</v>
      </c>
      <c r="U82" s="1"/>
      <c r="V82" s="1"/>
      <c r="W82" s="6"/>
      <c r="X82" s="5">
        <f t="shared" si="7"/>
        <v>221.10812345209058</v>
      </c>
      <c r="Y82" s="1">
        <v>7.3</v>
      </c>
      <c r="Z82" s="1"/>
      <c r="AA82" s="6">
        <v>813000</v>
      </c>
      <c r="AB82" s="1"/>
      <c r="AC82" s="1"/>
      <c r="AD82" s="6"/>
      <c r="AE82" s="1"/>
      <c r="AF82" s="1"/>
      <c r="AG82" s="1"/>
      <c r="AH82" s="1"/>
      <c r="AI82" s="1"/>
      <c r="AJ82" s="1"/>
    </row>
    <row r="83" spans="1:36" x14ac:dyDescent="0.35">
      <c r="A83" s="9" t="s">
        <v>223</v>
      </c>
      <c r="B83" s="13">
        <v>1</v>
      </c>
      <c r="C83" s="5">
        <v>289.01186654790945</v>
      </c>
      <c r="D83" s="1" t="s">
        <v>42</v>
      </c>
      <c r="E83" s="1"/>
      <c r="F83" s="1"/>
      <c r="G83" s="1"/>
      <c r="H83" s="1"/>
      <c r="I83" s="1"/>
      <c r="J83" s="5">
        <f t="shared" si="6"/>
        <v>294.04325154790945</v>
      </c>
      <c r="K83" s="1" t="s">
        <v>42</v>
      </c>
      <c r="L83" s="1"/>
      <c r="M83" s="1"/>
      <c r="N83" s="1"/>
      <c r="O83" s="1"/>
      <c r="P83" s="1"/>
      <c r="Q83" s="5">
        <v>291.02641945209058</v>
      </c>
      <c r="R83" s="1" t="s">
        <v>42</v>
      </c>
      <c r="S83" s="1"/>
      <c r="T83" s="1"/>
      <c r="U83" s="1"/>
      <c r="V83" s="1"/>
      <c r="W83" s="1"/>
      <c r="X83" s="5">
        <f t="shared" si="7"/>
        <v>296.05780445209058</v>
      </c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x14ac:dyDescent="0.35">
      <c r="A84" s="1" t="s">
        <v>224</v>
      </c>
      <c r="B84" s="9">
        <v>1</v>
      </c>
      <c r="C84" s="1">
        <v>317.15069999999997</v>
      </c>
      <c r="D84" s="1" t="s">
        <v>225</v>
      </c>
      <c r="E84" s="1" t="s">
        <v>226</v>
      </c>
      <c r="F84" s="6">
        <v>19200</v>
      </c>
      <c r="G84" s="1">
        <v>7.26</v>
      </c>
      <c r="H84" s="1" t="s">
        <v>227</v>
      </c>
      <c r="I84" s="6">
        <v>47100000</v>
      </c>
      <c r="J84" s="5">
        <f t="shared" si="6"/>
        <v>322.18208499999997</v>
      </c>
      <c r="K84" s="1">
        <v>11.09</v>
      </c>
      <c r="L84" s="1"/>
      <c r="M84" s="6">
        <v>9940</v>
      </c>
      <c r="N84" s="1"/>
      <c r="O84" s="1"/>
      <c r="P84" s="1"/>
      <c r="Q84" s="1">
        <v>319.16520000000003</v>
      </c>
      <c r="R84" s="1">
        <v>11.12</v>
      </c>
      <c r="S84" s="1"/>
      <c r="T84" s="6">
        <v>65700</v>
      </c>
      <c r="U84" s="1">
        <v>7.24</v>
      </c>
      <c r="V84" s="1" t="s">
        <v>228</v>
      </c>
      <c r="W84" s="6">
        <v>940000000</v>
      </c>
      <c r="X84" s="5">
        <f t="shared" si="7"/>
        <v>324.19658500000003</v>
      </c>
      <c r="Y84" s="1">
        <v>11.28</v>
      </c>
      <c r="Z84" s="1"/>
      <c r="AA84" s="6">
        <v>44900</v>
      </c>
      <c r="AB84" s="1"/>
      <c r="AC84" s="1"/>
      <c r="AD84" s="1"/>
      <c r="AE84" s="1"/>
      <c r="AF84" s="1"/>
      <c r="AG84" s="1"/>
      <c r="AH84" s="1"/>
      <c r="AI84" s="1"/>
      <c r="AJ84" s="1"/>
    </row>
    <row r="85" spans="1:36" x14ac:dyDescent="0.35">
      <c r="A85" s="1" t="s">
        <v>229</v>
      </c>
      <c r="B85" s="9">
        <v>2</v>
      </c>
      <c r="C85" s="1">
        <v>421.17689999999999</v>
      </c>
      <c r="D85" s="1" t="s">
        <v>42</v>
      </c>
      <c r="E85" s="1"/>
      <c r="F85" s="1"/>
      <c r="G85" s="1"/>
      <c r="H85" s="1"/>
      <c r="I85" s="1"/>
      <c r="J85" s="5">
        <f t="shared" si="6"/>
        <v>431.23966999999999</v>
      </c>
      <c r="K85" s="1" t="s">
        <v>42</v>
      </c>
      <c r="L85" s="1"/>
      <c r="M85" s="1"/>
      <c r="N85" s="1"/>
      <c r="O85" s="1"/>
      <c r="P85" s="1"/>
      <c r="Q85" s="1">
        <v>423.19139999999999</v>
      </c>
      <c r="R85" s="1" t="s">
        <v>42</v>
      </c>
      <c r="S85" s="1"/>
      <c r="T85" s="1"/>
      <c r="U85" s="1"/>
      <c r="V85" s="1"/>
      <c r="W85" s="1"/>
      <c r="X85" s="5">
        <f t="shared" si="7"/>
        <v>433.25416999999999</v>
      </c>
      <c r="Y85" s="1" t="s">
        <v>42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x14ac:dyDescent="0.35">
      <c r="A86" s="1" t="s">
        <v>230</v>
      </c>
      <c r="B86" s="13">
        <v>1</v>
      </c>
      <c r="C86" s="5">
        <v>259.02817054790944</v>
      </c>
      <c r="D86" s="1" t="s">
        <v>231</v>
      </c>
      <c r="E86" s="1"/>
      <c r="F86" s="6" t="s">
        <v>232</v>
      </c>
      <c r="G86" s="1"/>
      <c r="H86" s="1"/>
      <c r="I86" s="1"/>
      <c r="J86" s="5">
        <f t="shared" si="6"/>
        <v>264.05955554790944</v>
      </c>
      <c r="K86" s="1" t="s">
        <v>233</v>
      </c>
      <c r="L86" s="1"/>
      <c r="M86" s="6">
        <v>8000000</v>
      </c>
      <c r="N86" s="1"/>
      <c r="O86" s="1"/>
      <c r="P86" s="1"/>
      <c r="Q86" s="5">
        <v>261.04272345209057</v>
      </c>
      <c r="R86" s="1"/>
      <c r="S86" s="6"/>
      <c r="T86" s="1"/>
      <c r="U86" s="1"/>
      <c r="V86" s="1"/>
      <c r="W86" s="1"/>
      <c r="X86" s="5">
        <f t="shared" si="7"/>
        <v>266.07410845209057</v>
      </c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x14ac:dyDescent="0.35">
      <c r="A87" s="1" t="s">
        <v>234</v>
      </c>
      <c r="B87" s="13">
        <v>2</v>
      </c>
      <c r="C87" s="5">
        <v>363.05437054790946</v>
      </c>
      <c r="D87" s="1">
        <v>11.7</v>
      </c>
      <c r="E87" s="1"/>
      <c r="F87" s="6">
        <v>1100000</v>
      </c>
      <c r="G87" s="1"/>
      <c r="H87" s="1"/>
      <c r="I87" s="1"/>
      <c r="J87" s="5">
        <f t="shared" si="6"/>
        <v>373.11714054790946</v>
      </c>
      <c r="K87" s="1">
        <v>11.65</v>
      </c>
      <c r="L87" s="1"/>
      <c r="M87" s="6">
        <v>3000000</v>
      </c>
      <c r="N87" s="1"/>
      <c r="O87" s="1"/>
      <c r="P87" s="1"/>
      <c r="Q87" s="5">
        <v>365.06892345209059</v>
      </c>
      <c r="R87" s="1"/>
      <c r="S87" s="6"/>
      <c r="T87" s="1"/>
      <c r="U87" s="1"/>
      <c r="V87" s="1"/>
      <c r="W87" s="1"/>
      <c r="X87" s="5">
        <f t="shared" si="7"/>
        <v>375.13169345209059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x14ac:dyDescent="0.35">
      <c r="A88" s="1" t="s">
        <v>235</v>
      </c>
      <c r="B88" s="13">
        <v>1</v>
      </c>
      <c r="C88" s="5">
        <v>273.01694847790941</v>
      </c>
      <c r="D88" s="1">
        <v>4.66</v>
      </c>
      <c r="E88" s="1"/>
      <c r="F88" s="6">
        <v>2840</v>
      </c>
      <c r="G88" s="1"/>
      <c r="H88" s="1"/>
      <c r="I88" s="1"/>
      <c r="J88" s="5">
        <f t="shared" si="6"/>
        <v>278.04833347790941</v>
      </c>
      <c r="K88" s="1">
        <v>4.3899999999999997</v>
      </c>
      <c r="L88" s="1"/>
      <c r="M88" s="6">
        <v>2720</v>
      </c>
      <c r="N88" s="1"/>
      <c r="O88" s="1"/>
      <c r="P88" s="1"/>
      <c r="Q88" s="5">
        <v>275.03150445209059</v>
      </c>
      <c r="R88" s="1"/>
      <c r="S88" s="1"/>
      <c r="T88" s="1"/>
      <c r="U88" s="1"/>
      <c r="V88" s="1"/>
      <c r="W88" s="1"/>
      <c r="X88" s="5">
        <f t="shared" si="7"/>
        <v>280.06288945209059</v>
      </c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x14ac:dyDescent="0.35">
      <c r="A89" s="1" t="s">
        <v>236</v>
      </c>
      <c r="B89" s="13">
        <v>2</v>
      </c>
      <c r="C89" s="5">
        <v>377.04314847790943</v>
      </c>
      <c r="D89" s="1" t="s">
        <v>42</v>
      </c>
      <c r="E89" s="1"/>
      <c r="F89" s="1"/>
      <c r="G89" s="1"/>
      <c r="H89" s="1"/>
      <c r="I89" s="1"/>
      <c r="J89" s="5">
        <f t="shared" si="6"/>
        <v>387.10591847790943</v>
      </c>
      <c r="K89" s="1" t="s">
        <v>42</v>
      </c>
      <c r="L89" s="1"/>
      <c r="M89" s="1"/>
      <c r="N89" s="1"/>
      <c r="O89" s="1"/>
      <c r="P89" s="1"/>
      <c r="Q89" s="5">
        <v>379.0577044520906</v>
      </c>
      <c r="R89" s="1"/>
      <c r="S89" s="1"/>
      <c r="T89" s="1"/>
      <c r="U89" s="1"/>
      <c r="V89" s="1"/>
      <c r="W89" s="1"/>
      <c r="X89" s="5">
        <f t="shared" si="7"/>
        <v>389.1204744520906</v>
      </c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x14ac:dyDescent="0.35">
      <c r="A90" s="1" t="s">
        <v>237</v>
      </c>
      <c r="B90" s="13">
        <v>3</v>
      </c>
      <c r="C90" s="8">
        <v>481.06934847790944</v>
      </c>
      <c r="D90" s="1" t="s">
        <v>42</v>
      </c>
      <c r="E90" s="1"/>
      <c r="F90" s="1"/>
      <c r="G90" s="1"/>
      <c r="H90" s="1"/>
      <c r="I90" s="1"/>
      <c r="J90" s="5">
        <f t="shared" si="6"/>
        <v>496.16350347790944</v>
      </c>
      <c r="K90" s="1" t="s">
        <v>42</v>
      </c>
      <c r="L90" s="1"/>
      <c r="M90" s="1"/>
      <c r="N90" s="1"/>
      <c r="O90" s="1"/>
      <c r="P90" s="1"/>
      <c r="Q90" s="5">
        <v>483.08390445209062</v>
      </c>
      <c r="R90" s="1"/>
      <c r="S90" s="1"/>
      <c r="T90" s="1"/>
      <c r="U90" s="1"/>
      <c r="V90" s="1"/>
      <c r="W90" s="1"/>
      <c r="X90" s="5">
        <f t="shared" si="7"/>
        <v>498.17805945209062</v>
      </c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x14ac:dyDescent="0.35">
      <c r="A91" s="13" t="s">
        <v>238</v>
      </c>
      <c r="B91" s="13">
        <v>1</v>
      </c>
      <c r="C91" s="5">
        <v>333.03808154790943</v>
      </c>
      <c r="D91" s="1">
        <v>3.74</v>
      </c>
      <c r="E91" s="1" t="s">
        <v>239</v>
      </c>
      <c r="F91" s="6">
        <v>150000</v>
      </c>
      <c r="G91" s="1"/>
      <c r="H91" s="1"/>
      <c r="I91" s="1"/>
      <c r="J91" s="5">
        <f t="shared" si="6"/>
        <v>338.06946654790943</v>
      </c>
      <c r="K91" s="1">
        <v>3.68</v>
      </c>
      <c r="L91" s="1"/>
      <c r="M91" s="6">
        <v>248000</v>
      </c>
      <c r="N91" s="1"/>
      <c r="O91" s="1"/>
      <c r="P91" s="1"/>
      <c r="Q91" s="5">
        <v>335.05263445209056</v>
      </c>
      <c r="R91" s="1" t="s">
        <v>240</v>
      </c>
      <c r="S91" s="1"/>
      <c r="T91" s="1"/>
      <c r="U91" s="1"/>
      <c r="V91" s="1"/>
      <c r="W91" s="1"/>
      <c r="X91" s="5">
        <f t="shared" si="7"/>
        <v>340.08401945209056</v>
      </c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x14ac:dyDescent="0.35">
      <c r="A92" s="13" t="s">
        <v>241</v>
      </c>
      <c r="B92" s="13">
        <v>2</v>
      </c>
      <c r="C92" s="5">
        <v>437.06428154790945</v>
      </c>
      <c r="D92" s="1" t="s">
        <v>242</v>
      </c>
      <c r="E92" s="1"/>
      <c r="F92" s="6">
        <v>51600</v>
      </c>
      <c r="G92" s="1"/>
      <c r="H92" s="1"/>
      <c r="I92" s="1"/>
      <c r="J92" s="5">
        <f t="shared" si="6"/>
        <v>447.12705154790945</v>
      </c>
      <c r="K92" s="1" t="s">
        <v>243</v>
      </c>
      <c r="L92" s="1"/>
      <c r="M92" s="6">
        <v>12600</v>
      </c>
      <c r="N92" s="1"/>
      <c r="O92" s="1"/>
      <c r="P92" s="1"/>
      <c r="Q92" s="5">
        <v>439.07883445209058</v>
      </c>
      <c r="R92" s="1"/>
      <c r="S92" s="1"/>
      <c r="T92" s="1"/>
      <c r="U92" s="1"/>
      <c r="V92" s="1"/>
      <c r="W92" s="1"/>
      <c r="X92" s="5">
        <f t="shared" si="7"/>
        <v>449.14160445209058</v>
      </c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x14ac:dyDescent="0.35">
      <c r="A93" s="13" t="s">
        <v>244</v>
      </c>
      <c r="B93" s="13">
        <v>3</v>
      </c>
      <c r="C93" s="8">
        <v>541.09048154790946</v>
      </c>
      <c r="D93" s="1" t="s">
        <v>42</v>
      </c>
      <c r="E93" s="1"/>
      <c r="F93" s="1"/>
      <c r="G93" s="1"/>
      <c r="H93" s="1"/>
      <c r="I93" s="1"/>
      <c r="J93" s="5">
        <f t="shared" si="6"/>
        <v>556.18463654790946</v>
      </c>
      <c r="K93" s="1" t="s">
        <v>42</v>
      </c>
      <c r="L93" s="1"/>
      <c r="M93" s="1"/>
      <c r="N93" s="1"/>
      <c r="O93" s="1"/>
      <c r="P93" s="1"/>
      <c r="Q93" s="5">
        <v>543.10503445209054</v>
      </c>
      <c r="R93" s="1"/>
      <c r="S93" s="1"/>
      <c r="T93" s="1"/>
      <c r="U93" s="1"/>
      <c r="V93" s="1"/>
      <c r="W93" s="1"/>
      <c r="X93" s="5">
        <f t="shared" si="7"/>
        <v>558.19918945209054</v>
      </c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x14ac:dyDescent="0.35">
      <c r="A94" s="1" t="s">
        <v>245</v>
      </c>
      <c r="B94" s="13">
        <v>1</v>
      </c>
      <c r="C94" s="5">
        <v>245.09315154790943</v>
      </c>
      <c r="D94" s="1" t="s">
        <v>246</v>
      </c>
      <c r="E94" s="1" t="s">
        <v>247</v>
      </c>
      <c r="F94" s="6" t="s">
        <v>248</v>
      </c>
      <c r="G94" s="1"/>
      <c r="H94" s="1"/>
      <c r="I94" s="6"/>
      <c r="J94" s="5">
        <f t="shared" si="6"/>
        <v>250.12453654790943</v>
      </c>
      <c r="K94" s="1" t="s">
        <v>249</v>
      </c>
      <c r="L94" s="1" t="s">
        <v>250</v>
      </c>
      <c r="M94" s="6">
        <v>6080000</v>
      </c>
      <c r="N94" s="1"/>
      <c r="O94" s="1"/>
      <c r="P94" s="1"/>
      <c r="Q94" s="5">
        <v>247.10770445209056</v>
      </c>
      <c r="R94" s="1" t="s">
        <v>251</v>
      </c>
      <c r="S94" s="5" t="s">
        <v>252</v>
      </c>
      <c r="T94" s="6" t="s">
        <v>253</v>
      </c>
      <c r="U94" s="1" t="s">
        <v>254</v>
      </c>
      <c r="V94" s="1" t="s">
        <v>255</v>
      </c>
      <c r="W94" s="6" t="s">
        <v>256</v>
      </c>
      <c r="X94" s="5">
        <f t="shared" si="7"/>
        <v>252.13908945209056</v>
      </c>
      <c r="Y94" s="1" t="s">
        <v>257</v>
      </c>
      <c r="Z94" s="1" t="s">
        <v>258</v>
      </c>
      <c r="AA94" s="6">
        <v>572000</v>
      </c>
      <c r="AB94" s="1"/>
      <c r="AC94" s="1"/>
      <c r="AD94" s="6"/>
      <c r="AE94" s="1" t="s">
        <v>259</v>
      </c>
      <c r="AF94" s="1"/>
      <c r="AG94" s="1"/>
      <c r="AH94" s="1"/>
      <c r="AI94" s="1"/>
      <c r="AJ94" s="1"/>
    </row>
    <row r="95" spans="1:36" x14ac:dyDescent="0.35">
      <c r="A95" s="13" t="s">
        <v>260</v>
      </c>
      <c r="B95" s="13">
        <v>1</v>
      </c>
      <c r="C95" s="5">
        <v>544.15860654790936</v>
      </c>
      <c r="D95" s="5">
        <v>7.51</v>
      </c>
      <c r="E95" s="5"/>
      <c r="F95" s="6">
        <v>2300000</v>
      </c>
      <c r="G95" s="1">
        <v>4.01</v>
      </c>
      <c r="H95" s="1" t="s">
        <v>261</v>
      </c>
      <c r="I95" s="6">
        <v>56000000</v>
      </c>
      <c r="J95" s="5">
        <f t="shared" si="6"/>
        <v>549.18999154790936</v>
      </c>
      <c r="K95" s="1">
        <v>7.49</v>
      </c>
      <c r="L95" s="1"/>
      <c r="M95" s="6">
        <v>927000</v>
      </c>
      <c r="N95" s="1"/>
      <c r="O95" s="1"/>
      <c r="P95" s="1"/>
      <c r="Q95" s="5">
        <v>546.17315945209054</v>
      </c>
      <c r="R95" s="1">
        <v>7.51</v>
      </c>
      <c r="S95" s="1"/>
      <c r="T95" s="6">
        <v>6670000</v>
      </c>
      <c r="U95" s="1">
        <v>3.99</v>
      </c>
      <c r="V95" s="1" t="s">
        <v>262</v>
      </c>
      <c r="W95" s="6">
        <v>30300000</v>
      </c>
      <c r="X95" s="5">
        <f t="shared" si="7"/>
        <v>551.20454445209054</v>
      </c>
      <c r="Y95" s="1">
        <v>7.49</v>
      </c>
      <c r="Z95" s="1"/>
      <c r="AA95" s="6">
        <v>3600000</v>
      </c>
      <c r="AB95" s="1"/>
      <c r="AC95" s="1"/>
      <c r="AD95" s="1"/>
      <c r="AE95" s="1" t="s">
        <v>263</v>
      </c>
      <c r="AF95" s="1"/>
      <c r="AG95" s="1"/>
      <c r="AH95" s="1"/>
      <c r="AI95" s="1"/>
      <c r="AJ95" s="1"/>
    </row>
    <row r="96" spans="1:36" x14ac:dyDescent="0.35">
      <c r="A96" s="13" t="s">
        <v>264</v>
      </c>
      <c r="B96" s="13">
        <v>2</v>
      </c>
      <c r="C96" s="5">
        <v>648.18480654790937</v>
      </c>
      <c r="D96" s="1" t="s">
        <v>42</v>
      </c>
      <c r="E96" s="1"/>
      <c r="F96" s="1"/>
      <c r="G96" s="1"/>
      <c r="H96" s="5"/>
      <c r="I96" s="6"/>
      <c r="J96" s="5">
        <f t="shared" si="6"/>
        <v>658.24757654790938</v>
      </c>
      <c r="K96" s="1" t="s">
        <v>42</v>
      </c>
      <c r="L96" s="1"/>
      <c r="M96" s="1"/>
      <c r="N96" s="1"/>
      <c r="O96" s="1"/>
      <c r="P96" s="1"/>
      <c r="Q96" s="5">
        <v>650.19935945209056</v>
      </c>
      <c r="R96" s="1" t="s">
        <v>42</v>
      </c>
      <c r="S96" s="1"/>
      <c r="T96" s="1"/>
      <c r="U96" s="1"/>
      <c r="V96" s="1"/>
      <c r="W96" s="1"/>
      <c r="X96" s="5">
        <f t="shared" si="7"/>
        <v>660.26212945209056</v>
      </c>
      <c r="Y96" s="1" t="s">
        <v>42</v>
      </c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x14ac:dyDescent="0.35">
      <c r="A97" s="9" t="s">
        <v>265</v>
      </c>
      <c r="B97" s="13">
        <v>1</v>
      </c>
      <c r="C97" s="5">
        <v>443.01497954790943</v>
      </c>
      <c r="D97" s="1">
        <v>2.21</v>
      </c>
      <c r="E97" s="1"/>
      <c r="F97" s="6">
        <v>2000</v>
      </c>
      <c r="G97" s="1">
        <v>2.1800000000000002</v>
      </c>
      <c r="H97" s="12">
        <v>266.08949999999999</v>
      </c>
      <c r="I97" s="6">
        <v>350000000</v>
      </c>
      <c r="J97" s="5">
        <f t="shared" si="6"/>
        <v>448.04636454790943</v>
      </c>
      <c r="K97" s="1"/>
      <c r="L97" s="1"/>
      <c r="M97" s="1"/>
      <c r="N97" s="1"/>
      <c r="O97" s="1"/>
      <c r="P97" s="1"/>
      <c r="Q97" s="5">
        <v>445.02953245209062</v>
      </c>
      <c r="R97" s="1" t="s">
        <v>42</v>
      </c>
      <c r="S97" s="1"/>
      <c r="T97" s="1"/>
      <c r="U97" s="1"/>
      <c r="V97" s="1"/>
      <c r="W97" s="1"/>
      <c r="X97" s="5">
        <f t="shared" si="7"/>
        <v>450.06091745209062</v>
      </c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x14ac:dyDescent="0.35">
      <c r="A98" s="9" t="s">
        <v>266</v>
      </c>
      <c r="B98" s="13">
        <v>2</v>
      </c>
      <c r="C98" s="5">
        <v>547.04117954790945</v>
      </c>
      <c r="D98" s="1" t="s">
        <v>42</v>
      </c>
      <c r="E98" s="1"/>
      <c r="F98" s="1"/>
      <c r="G98" s="1"/>
      <c r="H98" s="5"/>
      <c r="I98" s="1"/>
      <c r="J98" s="5">
        <f t="shared" si="6"/>
        <v>557.10394954790945</v>
      </c>
      <c r="K98" s="1"/>
      <c r="L98" s="1"/>
      <c r="M98" s="1"/>
      <c r="N98" s="1"/>
      <c r="O98" s="1"/>
      <c r="P98" s="1"/>
      <c r="Q98" s="5">
        <v>549.05573245209064</v>
      </c>
      <c r="R98" s="1" t="s">
        <v>42</v>
      </c>
      <c r="S98" s="1"/>
      <c r="T98" s="1"/>
      <c r="U98" s="1"/>
      <c r="V98" s="1"/>
      <c r="W98" s="1"/>
      <c r="X98" s="5">
        <f t="shared" si="7"/>
        <v>559.11850245209064</v>
      </c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x14ac:dyDescent="0.35">
      <c r="A99" s="9" t="s">
        <v>267</v>
      </c>
      <c r="B99" s="13">
        <v>3</v>
      </c>
      <c r="C99" s="8">
        <v>651.06737954790947</v>
      </c>
      <c r="D99" s="1" t="s">
        <v>42</v>
      </c>
      <c r="E99" s="1"/>
      <c r="F99" s="1"/>
      <c r="G99" s="1"/>
      <c r="H99" s="1"/>
      <c r="I99" s="1"/>
      <c r="J99" s="5">
        <f t="shared" si="6"/>
        <v>666.16153454790947</v>
      </c>
      <c r="K99" s="1"/>
      <c r="L99" s="1"/>
      <c r="M99" s="1"/>
      <c r="N99" s="1"/>
      <c r="O99" s="1"/>
      <c r="P99" s="1"/>
      <c r="Q99" s="5">
        <v>653.08193245209065</v>
      </c>
      <c r="R99" s="1" t="s">
        <v>42</v>
      </c>
      <c r="S99" s="1"/>
      <c r="T99" s="1"/>
      <c r="U99" s="1"/>
      <c r="V99" s="1"/>
      <c r="W99" s="1"/>
      <c r="X99" s="5">
        <f t="shared" si="7"/>
        <v>668.17608745209066</v>
      </c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x14ac:dyDescent="0.35">
      <c r="A100" s="9" t="s">
        <v>268</v>
      </c>
      <c r="B100" s="13">
        <v>1</v>
      </c>
      <c r="C100" s="5">
        <v>206.08225254790943</v>
      </c>
      <c r="D100" s="5">
        <v>6.84</v>
      </c>
      <c r="E100" s="1"/>
      <c r="F100" s="6">
        <v>381000000</v>
      </c>
      <c r="G100" s="1"/>
      <c r="H100" s="1"/>
      <c r="I100" s="1"/>
      <c r="J100" s="5">
        <f t="shared" si="6"/>
        <v>211.11363754790943</v>
      </c>
      <c r="K100" s="1">
        <v>6.77</v>
      </c>
      <c r="L100" s="1"/>
      <c r="M100" s="6">
        <v>409000000</v>
      </c>
      <c r="N100" s="1"/>
      <c r="O100" s="1"/>
      <c r="P100" s="1"/>
      <c r="Q100" s="5">
        <v>208.09680545209056</v>
      </c>
      <c r="R100" s="1">
        <v>6.83</v>
      </c>
      <c r="S100" s="1"/>
      <c r="T100" s="6">
        <v>635000000</v>
      </c>
      <c r="U100" s="1"/>
      <c r="V100" s="1"/>
      <c r="W100" s="1"/>
      <c r="X100" s="5">
        <f t="shared" si="7"/>
        <v>213.12819045209056</v>
      </c>
      <c r="Y100" s="1">
        <v>6.76</v>
      </c>
      <c r="Z100" s="1"/>
      <c r="AA100" s="6">
        <v>729000000</v>
      </c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x14ac:dyDescent="0.35">
      <c r="A101" s="9" t="s">
        <v>269</v>
      </c>
      <c r="B101" s="13">
        <v>1</v>
      </c>
      <c r="C101" s="5">
        <v>362.06463054790942</v>
      </c>
      <c r="D101" s="1" t="s">
        <v>270</v>
      </c>
      <c r="E101" s="1" t="s">
        <v>271</v>
      </c>
      <c r="F101" s="6">
        <v>6840000</v>
      </c>
      <c r="G101" s="1"/>
      <c r="H101" s="1"/>
      <c r="I101" s="1"/>
      <c r="J101" s="5">
        <f t="shared" si="6"/>
        <v>367.09601554790942</v>
      </c>
      <c r="K101" s="1" t="s">
        <v>272</v>
      </c>
      <c r="L101" s="1"/>
      <c r="M101" s="6">
        <v>6700000</v>
      </c>
      <c r="N101" s="1"/>
      <c r="O101" s="1"/>
      <c r="P101" s="1"/>
      <c r="Q101" s="5">
        <v>364.0791834520906</v>
      </c>
      <c r="R101" s="1" t="s">
        <v>273</v>
      </c>
      <c r="S101" s="1" t="s">
        <v>274</v>
      </c>
      <c r="T101" s="6" t="s">
        <v>275</v>
      </c>
      <c r="U101" s="1"/>
      <c r="V101" s="1"/>
      <c r="W101" s="6"/>
      <c r="X101" s="5">
        <f t="shared" si="7"/>
        <v>369.1105684520906</v>
      </c>
      <c r="Y101" s="1" t="s">
        <v>276</v>
      </c>
      <c r="Z101" s="1"/>
      <c r="AA101" s="6">
        <v>3400000</v>
      </c>
      <c r="AB101" s="1"/>
      <c r="AC101" s="1"/>
      <c r="AD101" s="6"/>
      <c r="AE101" s="1"/>
      <c r="AF101" s="1"/>
      <c r="AG101" s="1"/>
      <c r="AH101" s="1"/>
      <c r="AI101" s="1"/>
      <c r="AJ101" s="1"/>
    </row>
    <row r="102" spans="1:36" x14ac:dyDescent="0.35">
      <c r="A102" s="9" t="s">
        <v>277</v>
      </c>
      <c r="B102" s="13">
        <v>2</v>
      </c>
      <c r="C102" s="5">
        <v>466.09083054790943</v>
      </c>
      <c r="D102" s="1" t="s">
        <v>278</v>
      </c>
      <c r="E102" s="1" t="s">
        <v>279</v>
      </c>
      <c r="F102" s="6">
        <v>120000</v>
      </c>
      <c r="G102" s="1"/>
      <c r="H102" s="1"/>
      <c r="I102" s="1"/>
      <c r="J102" s="5">
        <f t="shared" si="6"/>
        <v>476.15360054790943</v>
      </c>
      <c r="K102" s="1">
        <v>8.75</v>
      </c>
      <c r="L102" s="1" t="s">
        <v>280</v>
      </c>
      <c r="M102" s="6">
        <v>130000</v>
      </c>
      <c r="N102" s="1"/>
      <c r="O102" s="1"/>
      <c r="P102" s="1"/>
      <c r="Q102" s="5">
        <v>468.10538345209062</v>
      </c>
      <c r="R102" s="1">
        <v>8.86</v>
      </c>
      <c r="S102" s="1" t="s">
        <v>281</v>
      </c>
      <c r="T102" s="6">
        <v>43200</v>
      </c>
      <c r="U102" s="1"/>
      <c r="V102" s="1"/>
      <c r="W102" s="1"/>
      <c r="X102" s="5">
        <f t="shared" si="7"/>
        <v>478.16815345209062</v>
      </c>
      <c r="Y102" s="1">
        <v>8.76</v>
      </c>
      <c r="Z102" s="1" t="s">
        <v>281</v>
      </c>
      <c r="AA102" s="6">
        <v>66000</v>
      </c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x14ac:dyDescent="0.35">
      <c r="A103" s="9" t="s">
        <v>282</v>
      </c>
      <c r="B103" s="13">
        <v>3</v>
      </c>
      <c r="C103" s="8">
        <v>570.11703054790939</v>
      </c>
      <c r="D103" s="1" t="s">
        <v>42</v>
      </c>
      <c r="E103" s="1"/>
      <c r="F103" s="1"/>
      <c r="G103" s="1"/>
      <c r="H103" s="1"/>
      <c r="I103" s="1"/>
      <c r="J103" s="5">
        <f t="shared" si="6"/>
        <v>585.21118554790939</v>
      </c>
      <c r="K103" s="1"/>
      <c r="L103" s="1"/>
      <c r="M103" s="1"/>
      <c r="N103" s="1"/>
      <c r="O103" s="1"/>
      <c r="P103" s="1"/>
      <c r="Q103" s="5">
        <v>572.13158345209058</v>
      </c>
      <c r="R103" s="1"/>
      <c r="S103" s="1"/>
      <c r="T103" s="1"/>
      <c r="U103" s="1"/>
      <c r="V103" s="1"/>
      <c r="W103" s="1"/>
      <c r="X103" s="5">
        <f t="shared" si="7"/>
        <v>587.22573845209058</v>
      </c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x14ac:dyDescent="0.35">
      <c r="A104" s="9" t="s">
        <v>283</v>
      </c>
      <c r="B104" s="13">
        <v>4</v>
      </c>
      <c r="C104" s="8">
        <v>674.14323054790941</v>
      </c>
      <c r="D104" s="1" t="s">
        <v>42</v>
      </c>
      <c r="E104" s="1"/>
      <c r="F104" s="1"/>
      <c r="G104" s="1"/>
      <c r="H104" s="1"/>
      <c r="I104" s="1"/>
      <c r="J104" s="5">
        <f t="shared" si="6"/>
        <v>694.26877054790941</v>
      </c>
      <c r="K104" s="1"/>
      <c r="L104" s="1"/>
      <c r="M104" s="1"/>
      <c r="N104" s="1"/>
      <c r="O104" s="1"/>
      <c r="P104" s="1"/>
      <c r="Q104" s="5">
        <v>676.1577834520906</v>
      </c>
      <c r="R104" s="1"/>
      <c r="S104" s="1"/>
      <c r="T104" s="1"/>
      <c r="U104" s="1"/>
      <c r="V104" s="1"/>
      <c r="W104" s="1"/>
      <c r="X104" s="5">
        <f t="shared" si="7"/>
        <v>696.2833234520906</v>
      </c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x14ac:dyDescent="0.35">
      <c r="A105" s="9" t="s">
        <v>284</v>
      </c>
      <c r="B105" s="13">
        <v>1</v>
      </c>
      <c r="C105" s="5">
        <v>363.04864654790947</v>
      </c>
      <c r="D105" s="1" t="s">
        <v>285</v>
      </c>
      <c r="E105" s="1" t="s">
        <v>138</v>
      </c>
      <c r="F105" s="6">
        <v>189000</v>
      </c>
      <c r="G105" s="1"/>
      <c r="H105" s="1"/>
      <c r="I105" s="1"/>
      <c r="J105" s="5">
        <f t="shared" si="6"/>
        <v>368.08003154790947</v>
      </c>
      <c r="K105" s="1">
        <v>3.37</v>
      </c>
      <c r="L105" s="1" t="s">
        <v>138</v>
      </c>
      <c r="M105" s="6">
        <v>1220000</v>
      </c>
      <c r="N105" s="1"/>
      <c r="O105" s="1"/>
      <c r="P105" s="1"/>
      <c r="Q105" s="5">
        <v>365.06319945209066</v>
      </c>
      <c r="R105" s="1" t="s">
        <v>286</v>
      </c>
      <c r="S105" s="1"/>
      <c r="T105" s="6">
        <v>7370</v>
      </c>
      <c r="U105" s="1"/>
      <c r="V105" s="1"/>
      <c r="W105" s="1"/>
      <c r="X105" s="5">
        <f t="shared" si="7"/>
        <v>370.09458445209066</v>
      </c>
      <c r="Y105" s="1" t="s">
        <v>287</v>
      </c>
      <c r="Z105" s="1"/>
      <c r="AA105" s="6">
        <v>45900</v>
      </c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x14ac:dyDescent="0.35">
      <c r="A106" s="9" t="s">
        <v>288</v>
      </c>
      <c r="B106" s="13">
        <v>2</v>
      </c>
      <c r="C106" s="5">
        <v>467.07484654790949</v>
      </c>
      <c r="D106" s="1" t="s">
        <v>289</v>
      </c>
      <c r="E106" s="1"/>
      <c r="F106" s="6">
        <v>27000</v>
      </c>
      <c r="G106" s="1"/>
      <c r="H106" s="1"/>
      <c r="I106" s="1"/>
      <c r="J106" s="5">
        <f t="shared" si="6"/>
        <v>477.13761654790949</v>
      </c>
      <c r="K106" s="1" t="s">
        <v>290</v>
      </c>
      <c r="L106" s="1" t="s">
        <v>291</v>
      </c>
      <c r="M106" s="6">
        <v>20300</v>
      </c>
      <c r="N106" s="1"/>
      <c r="O106" s="1"/>
      <c r="P106" s="1"/>
      <c r="Q106" s="5">
        <v>469.08939945209067</v>
      </c>
      <c r="R106" s="1"/>
      <c r="S106" s="1"/>
      <c r="T106" s="1"/>
      <c r="U106" s="1"/>
      <c r="V106" s="1"/>
      <c r="W106" s="1"/>
      <c r="X106" s="5">
        <f t="shared" si="7"/>
        <v>479.15216945209067</v>
      </c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x14ac:dyDescent="0.35">
      <c r="A107" s="9" t="s">
        <v>292</v>
      </c>
      <c r="B107" s="13">
        <v>3</v>
      </c>
      <c r="C107" s="8">
        <v>571.1010465479095</v>
      </c>
      <c r="D107" s="1"/>
      <c r="E107" s="1"/>
      <c r="F107" s="1"/>
      <c r="G107" s="1"/>
      <c r="H107" s="1"/>
      <c r="I107" s="1"/>
      <c r="J107" s="5">
        <f t="shared" si="6"/>
        <v>586.19520154790951</v>
      </c>
      <c r="K107" s="1"/>
      <c r="L107" s="1"/>
      <c r="M107" s="1"/>
      <c r="N107" s="1"/>
      <c r="O107" s="1"/>
      <c r="P107" s="1"/>
      <c r="Q107" s="5">
        <v>573.11559945209069</v>
      </c>
      <c r="R107" s="1"/>
      <c r="S107" s="1"/>
      <c r="T107" s="1"/>
      <c r="U107" s="1"/>
      <c r="V107" s="1"/>
      <c r="W107" s="1"/>
      <c r="X107" s="5">
        <f t="shared" si="7"/>
        <v>588.20975445209069</v>
      </c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x14ac:dyDescent="0.35">
      <c r="A108" s="9" t="s">
        <v>293</v>
      </c>
      <c r="B108" s="13">
        <v>4</v>
      </c>
      <c r="C108" s="8">
        <v>675.12724654790952</v>
      </c>
      <c r="D108" s="1"/>
      <c r="E108" s="1"/>
      <c r="F108" s="1"/>
      <c r="G108" s="1"/>
      <c r="H108" s="1"/>
      <c r="I108" s="1"/>
      <c r="J108" s="5">
        <f t="shared" si="6"/>
        <v>695.25278654790952</v>
      </c>
      <c r="K108" s="1"/>
      <c r="L108" s="1"/>
      <c r="M108" s="1"/>
      <c r="N108" s="1"/>
      <c r="O108" s="1"/>
      <c r="P108" s="1"/>
      <c r="Q108" s="5">
        <v>677.14179945209071</v>
      </c>
      <c r="R108" s="1"/>
      <c r="S108" s="1"/>
      <c r="T108" s="1"/>
      <c r="U108" s="1"/>
      <c r="V108" s="1"/>
      <c r="W108" s="1"/>
      <c r="X108" s="5">
        <f t="shared" si="7"/>
        <v>697.26733945209071</v>
      </c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x14ac:dyDescent="0.35">
      <c r="A109" s="9" t="s">
        <v>294</v>
      </c>
      <c r="B109" s="13">
        <v>1</v>
      </c>
      <c r="C109" s="5">
        <v>250.07208254790942</v>
      </c>
      <c r="D109" s="5">
        <v>5.42</v>
      </c>
      <c r="E109" s="5"/>
      <c r="F109" s="6">
        <v>186000000</v>
      </c>
      <c r="G109" s="1"/>
      <c r="H109" s="1"/>
      <c r="I109" s="1"/>
      <c r="J109" s="5">
        <f t="shared" si="6"/>
        <v>255.10346754790942</v>
      </c>
      <c r="K109" s="1">
        <v>5.3</v>
      </c>
      <c r="L109" s="1"/>
      <c r="M109" s="6">
        <v>197000000</v>
      </c>
      <c r="N109" s="1"/>
      <c r="O109" s="1"/>
      <c r="P109" s="1"/>
      <c r="Q109" s="5">
        <v>252.08663545209055</v>
      </c>
      <c r="R109" s="1">
        <v>5.38</v>
      </c>
      <c r="S109" s="1"/>
      <c r="T109" s="6">
        <v>202000000</v>
      </c>
      <c r="U109" s="1"/>
      <c r="V109" s="1"/>
      <c r="W109" s="1"/>
      <c r="X109" s="5">
        <f t="shared" si="7"/>
        <v>257.11802045209055</v>
      </c>
      <c r="Y109" s="1">
        <v>5.28</v>
      </c>
      <c r="Z109" s="1"/>
      <c r="AA109" s="6">
        <v>221000000</v>
      </c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x14ac:dyDescent="0.35">
      <c r="A110" s="9" t="s">
        <v>295</v>
      </c>
      <c r="B110" s="13">
        <v>1</v>
      </c>
      <c r="C110" s="5">
        <v>249.08806654790942</v>
      </c>
      <c r="D110" s="5">
        <v>3.83</v>
      </c>
      <c r="E110" s="5"/>
      <c r="F110" s="6">
        <v>173000000</v>
      </c>
      <c r="G110" s="1"/>
      <c r="H110" s="1"/>
      <c r="I110" s="1"/>
      <c r="J110" s="5">
        <f t="shared" si="6"/>
        <v>254.11945154790942</v>
      </c>
      <c r="K110" s="1">
        <v>3.77</v>
      </c>
      <c r="L110" s="1"/>
      <c r="M110" s="6">
        <v>176000000</v>
      </c>
      <c r="N110" s="1"/>
      <c r="O110" s="1"/>
      <c r="P110" s="1"/>
      <c r="Q110" s="5">
        <v>251.10261945209055</v>
      </c>
      <c r="R110" s="1">
        <v>3.83</v>
      </c>
      <c r="S110" s="1"/>
      <c r="T110" s="6">
        <v>232000000</v>
      </c>
      <c r="U110" s="1"/>
      <c r="V110" s="1"/>
      <c r="W110" s="1"/>
      <c r="X110" s="5">
        <f t="shared" si="7"/>
        <v>256.13400445209055</v>
      </c>
      <c r="Y110" s="1">
        <v>3.76</v>
      </c>
      <c r="Z110" s="1"/>
      <c r="AA110" s="6">
        <v>230000000</v>
      </c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x14ac:dyDescent="0.35">
      <c r="A111" s="9" t="s">
        <v>296</v>
      </c>
      <c r="B111" s="13">
        <v>1</v>
      </c>
      <c r="C111" s="5">
        <v>410.10273254790945</v>
      </c>
      <c r="D111" s="1"/>
      <c r="E111" s="1"/>
      <c r="F111" s="6"/>
      <c r="G111" s="1"/>
      <c r="H111" s="1"/>
      <c r="I111" s="6"/>
      <c r="J111" s="5">
        <f t="shared" si="6"/>
        <v>415.13411754790945</v>
      </c>
      <c r="K111" s="1"/>
      <c r="L111" s="1"/>
      <c r="M111" s="6"/>
      <c r="N111" s="1"/>
      <c r="O111" s="1"/>
      <c r="P111" s="1"/>
      <c r="Q111" s="5">
        <v>412.11728545209064</v>
      </c>
      <c r="R111" s="1" t="s">
        <v>297</v>
      </c>
      <c r="S111" s="1"/>
      <c r="T111" s="6"/>
      <c r="U111" s="1"/>
      <c r="V111" s="1"/>
      <c r="W111" s="6"/>
      <c r="X111" s="5">
        <f t="shared" si="7"/>
        <v>417.14867045209064</v>
      </c>
      <c r="Y111" s="1"/>
      <c r="Z111" s="1"/>
      <c r="AA111" s="6"/>
      <c r="AB111" s="1"/>
      <c r="AC111" s="1"/>
      <c r="AD111" s="6"/>
      <c r="AE111" s="1"/>
      <c r="AF111" s="1"/>
      <c r="AG111" s="1"/>
      <c r="AH111" s="1"/>
      <c r="AI111" s="1"/>
      <c r="AJ111" s="1"/>
    </row>
    <row r="112" spans="1:36" x14ac:dyDescent="0.35">
      <c r="A112" s="9" t="s">
        <v>298</v>
      </c>
      <c r="B112" s="13">
        <v>2</v>
      </c>
      <c r="C112" s="5">
        <v>514.12893254790947</v>
      </c>
      <c r="D112" s="1"/>
      <c r="E112" s="5"/>
      <c r="F112" s="6"/>
      <c r="G112" s="1"/>
      <c r="H112" s="1"/>
      <c r="I112" s="6"/>
      <c r="J112" s="5">
        <f t="shared" si="6"/>
        <v>524.19170254790947</v>
      </c>
      <c r="K112" s="1"/>
      <c r="L112" s="1"/>
      <c r="M112" s="6"/>
      <c r="N112" s="1"/>
      <c r="O112" s="1"/>
      <c r="P112" s="1"/>
      <c r="Q112" s="5">
        <v>516.14348545209066</v>
      </c>
      <c r="R112" s="1"/>
      <c r="S112" s="1"/>
      <c r="T112" s="6"/>
      <c r="U112" s="1"/>
      <c r="V112" s="1"/>
      <c r="W112" s="1"/>
      <c r="X112" s="5">
        <f t="shared" si="7"/>
        <v>526.20625545209066</v>
      </c>
      <c r="Y112" s="1"/>
      <c r="Z112" s="1"/>
      <c r="AA112" s="6"/>
      <c r="AB112" s="1"/>
      <c r="AC112" s="1"/>
      <c r="AD112" s="1"/>
      <c r="AE112" s="1"/>
      <c r="AF112" s="1"/>
      <c r="AG112" s="1"/>
      <c r="AH112" s="1"/>
      <c r="AI112" s="1"/>
      <c r="AJ112" s="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Widner</dc:creator>
  <cp:lastModifiedBy>Brittany Widner</cp:lastModifiedBy>
  <dcterms:created xsi:type="dcterms:W3CDTF">2019-04-30T20:05:01Z</dcterms:created>
  <dcterms:modified xsi:type="dcterms:W3CDTF">2019-05-04T19:18:07Z</dcterms:modified>
</cp:coreProperties>
</file>